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mc:AlternateContent xmlns:mc="http://schemas.openxmlformats.org/markup-compatibility/2006">
    <mc:Choice Requires="x15">
      <x15ac:absPath xmlns:x15ac="http://schemas.microsoft.com/office/spreadsheetml/2010/11/ac" url="J:\SG_MARCHES\marchés 2026\26 004 AC travaux ts corps d'état\Procédure\2 DCE\"/>
    </mc:Choice>
  </mc:AlternateContent>
  <xr:revisionPtr revIDLastSave="0" documentId="13_ncr:1_{1ADEA8C8-946C-457A-9D2E-106F72DB4058}" xr6:coauthVersionLast="47" xr6:coauthVersionMax="47" xr10:uidLastSave="{00000000-0000-0000-0000-000000000000}"/>
  <bookViews>
    <workbookView xWindow="-28920" yWindow="-120" windowWidth="29040" windowHeight="15720" xr2:uid="{00000000-000D-0000-FFFF-FFFF00000000}"/>
  </bookViews>
  <sheets>
    <sheet name="BPU" sheetId="1" r:id="rId1"/>
    <sheet name="DQE  BPU" sheetId="3" r:id="rId2"/>
    <sheet name="DE sub" sheetId="5" r:id="rId3"/>
  </sheets>
  <calcPr calcId="191029"/>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 i="5" l="1"/>
  <c r="D8" i="5"/>
  <c r="D9" i="5"/>
  <c r="D10" i="5"/>
  <c r="D11" i="5"/>
  <c r="D12" i="5"/>
  <c r="D6" i="5"/>
  <c r="D10" i="3"/>
  <c r="D11" i="3"/>
  <c r="F11" i="3" s="1"/>
  <c r="D12" i="3"/>
  <c r="F12" i="3" s="1"/>
  <c r="D13" i="3"/>
  <c r="F13" i="3" s="1"/>
  <c r="D15" i="3"/>
  <c r="F15" i="3" s="1"/>
  <c r="D16" i="3"/>
  <c r="F16" i="3" s="1"/>
  <c r="D17" i="3"/>
  <c r="F17" i="3" s="1"/>
  <c r="D18" i="3"/>
  <c r="F18" i="3" s="1"/>
  <c r="D20" i="3"/>
  <c r="D22" i="3"/>
  <c r="D25" i="3"/>
  <c r="D29" i="3"/>
  <c r="D30" i="3"/>
  <c r="D32" i="3"/>
  <c r="D37" i="3"/>
  <c r="F37" i="3" s="1"/>
  <c r="D38" i="3"/>
  <c r="F38" i="3" s="1"/>
  <c r="D54" i="3"/>
  <c r="D58" i="3"/>
  <c r="F58" i="3" s="1"/>
  <c r="D60" i="3"/>
  <c r="F60" i="3" s="1"/>
  <c r="D65" i="3"/>
  <c r="F65" i="3" s="1"/>
  <c r="D66" i="3"/>
  <c r="D67" i="3"/>
  <c r="D68" i="3"/>
  <c r="D70" i="3"/>
  <c r="D71" i="3"/>
  <c r="F71" i="3" s="1"/>
  <c r="D73" i="3"/>
  <c r="D74" i="3"/>
  <c r="D75" i="3"/>
  <c r="D77" i="3"/>
  <c r="D80" i="3"/>
  <c r="F80" i="3" s="1"/>
  <c r="D81" i="3"/>
  <c r="D82" i="3"/>
  <c r="F82" i="3" s="1"/>
  <c r="D84" i="3"/>
  <c r="F84" i="3" s="1"/>
  <c r="D85" i="3"/>
  <c r="D86" i="3"/>
  <c r="D88" i="3"/>
  <c r="D89" i="3"/>
  <c r="F89" i="3" s="1"/>
  <c r="D90" i="3"/>
  <c r="D91" i="3"/>
  <c r="D92" i="3"/>
  <c r="F92" i="3" s="1"/>
  <c r="D24" i="3"/>
  <c r="E28" i="1"/>
  <c r="F28" i="1" s="1"/>
  <c r="E29" i="1"/>
  <c r="F29" i="1" s="1"/>
  <c r="E30" i="1"/>
  <c r="F30" i="1" s="1"/>
  <c r="E32" i="1"/>
  <c r="F32" i="1" s="1"/>
  <c r="E33" i="1"/>
  <c r="F33" i="1" s="1"/>
  <c r="E34" i="1"/>
  <c r="F34" i="1" s="1"/>
  <c r="E35" i="1"/>
  <c r="F35" i="1" s="1"/>
  <c r="E37" i="1"/>
  <c r="F37" i="1" s="1"/>
  <c r="E39" i="1"/>
  <c r="F39" i="1" s="1"/>
  <c r="E41" i="1"/>
  <c r="F41" i="1" s="1"/>
  <c r="E42" i="1"/>
  <c r="F42" i="1" s="1"/>
  <c r="E47" i="1"/>
  <c r="F47" i="1" s="1"/>
  <c r="D48" i="1"/>
  <c r="E48" i="1" s="1"/>
  <c r="E49" i="1"/>
  <c r="F49" i="1" s="1"/>
  <c r="D50" i="1"/>
  <c r="E50" i="1" s="1"/>
  <c r="E54" i="1"/>
  <c r="F54" i="1" s="1"/>
  <c r="E55" i="1"/>
  <c r="F55" i="1" s="1"/>
  <c r="D64" i="1"/>
  <c r="E64" i="1" s="1"/>
  <c r="D65" i="1"/>
  <c r="D48" i="3" s="1"/>
  <c r="D68" i="1"/>
  <c r="E68" i="1" s="1"/>
  <c r="D69" i="1"/>
  <c r="D70" i="1"/>
  <c r="D63" i="1" s="1"/>
  <c r="D46" i="3" s="1"/>
  <c r="E71" i="1"/>
  <c r="F71" i="1" s="1"/>
  <c r="D74" i="1"/>
  <c r="D67" i="1" s="1"/>
  <c r="D50" i="3" s="1"/>
  <c r="E75" i="1"/>
  <c r="F75" i="1" s="1"/>
  <c r="E77" i="1"/>
  <c r="F77" i="1" s="1"/>
  <c r="D78" i="1"/>
  <c r="D61" i="3" s="1"/>
  <c r="D79" i="1"/>
  <c r="E79" i="1" s="1"/>
  <c r="D80" i="1"/>
  <c r="D63" i="3" s="1"/>
  <c r="E82" i="1"/>
  <c r="F82" i="1" s="1"/>
  <c r="E83" i="1"/>
  <c r="F83" i="1" s="1"/>
  <c r="E84" i="1"/>
  <c r="F84" i="1" s="1"/>
  <c r="E85" i="1"/>
  <c r="F85" i="1" s="1"/>
  <c r="E87" i="1"/>
  <c r="F87" i="1" s="1"/>
  <c r="E88" i="1"/>
  <c r="F88" i="1" s="1"/>
  <c r="E90" i="1"/>
  <c r="F90" i="1" s="1"/>
  <c r="E91" i="1"/>
  <c r="F91" i="1" s="1"/>
  <c r="E92" i="1"/>
  <c r="F92" i="1" s="1"/>
  <c r="E94" i="1"/>
  <c r="F94" i="1" s="1"/>
  <c r="D95" i="1"/>
  <c r="D78" i="3" s="1"/>
  <c r="D96" i="1"/>
  <c r="E96" i="1" s="1"/>
  <c r="E97" i="1"/>
  <c r="F97" i="1" s="1"/>
  <c r="E98" i="1"/>
  <c r="F98" i="1" s="1"/>
  <c r="E99" i="1"/>
  <c r="F99" i="1" s="1"/>
  <c r="E101" i="1"/>
  <c r="F101" i="1" s="1"/>
  <c r="E102" i="1"/>
  <c r="F102" i="1" s="1"/>
  <c r="E103" i="1"/>
  <c r="F103" i="1" s="1"/>
  <c r="E105" i="1"/>
  <c r="F105" i="1" s="1"/>
  <c r="E106" i="1"/>
  <c r="F106" i="1" s="1"/>
  <c r="E107" i="1"/>
  <c r="F107" i="1" s="1"/>
  <c r="E108" i="1"/>
  <c r="F108" i="1" s="1"/>
  <c r="E109" i="1"/>
  <c r="F109" i="1" s="1"/>
  <c r="E27" i="1"/>
  <c r="F27" i="1" s="1"/>
  <c r="E128" i="1"/>
  <c r="F128" i="1" s="1"/>
  <c r="D129" i="1"/>
  <c r="E129" i="1" s="1"/>
  <c r="F129" i="1" s="1"/>
  <c r="D14" i="5" l="1"/>
  <c r="D16" i="5" s="1"/>
  <c r="E78" i="1"/>
  <c r="F78" i="1" s="1"/>
  <c r="E74" i="1"/>
  <c r="F74" i="1" s="1"/>
  <c r="E95" i="1"/>
  <c r="F95" i="1" s="1"/>
  <c r="E80" i="1"/>
  <c r="F80" i="1" s="1"/>
  <c r="E70" i="1"/>
  <c r="F70" i="1" s="1"/>
  <c r="E65" i="1"/>
  <c r="F65" i="1" s="1"/>
  <c r="D62" i="3"/>
  <c r="D53" i="3"/>
  <c r="F48" i="1"/>
  <c r="D57" i="3"/>
  <c r="F57" i="3" s="1"/>
  <c r="D52" i="3"/>
  <c r="F52" i="3" s="1"/>
  <c r="D31" i="3"/>
  <c r="D51" i="3"/>
  <c r="D47" i="3"/>
  <c r="E69" i="1"/>
  <c r="F69" i="1" s="1"/>
  <c r="D79" i="3"/>
  <c r="F79" i="3" s="1"/>
  <c r="D33" i="3"/>
  <c r="F33" i="3" s="1"/>
  <c r="E67" i="1"/>
  <c r="F67" i="1" s="1"/>
  <c r="D60" i="1"/>
  <c r="D43" i="3" s="1"/>
  <c r="D56" i="1"/>
  <c r="D39" i="3" s="1"/>
  <c r="E63" i="1"/>
  <c r="F63" i="1" s="1"/>
  <c r="D73" i="1"/>
  <c r="D56" i="3" s="1"/>
  <c r="D43" i="1"/>
  <c r="F96" i="1"/>
  <c r="D89" i="1"/>
  <c r="D72" i="3" s="1"/>
  <c r="F79" i="1"/>
  <c r="F68" i="1"/>
  <c r="F64" i="1"/>
  <c r="D62" i="1"/>
  <c r="D45" i="3" s="1"/>
  <c r="F50" i="1"/>
  <c r="F48" i="3"/>
  <c r="F90" i="3"/>
  <c r="F70" i="3"/>
  <c r="F85" i="3"/>
  <c r="F81" i="3"/>
  <c r="F88" i="3"/>
  <c r="F73" i="3"/>
  <c r="F10" i="3"/>
  <c r="F91" i="3"/>
  <c r="F86" i="3"/>
  <c r="F77" i="3"/>
  <c r="F63" i="3"/>
  <c r="D17" i="5" l="1"/>
  <c r="D26" i="3"/>
  <c r="E56" i="1"/>
  <c r="F56" i="1" s="1"/>
  <c r="D66" i="1"/>
  <c r="D49" i="3" s="1"/>
  <c r="F49" i="3" s="1"/>
  <c r="E73" i="1"/>
  <c r="F73" i="1" s="1"/>
  <c r="E43" i="1"/>
  <c r="E62" i="1"/>
  <c r="F62" i="1" s="1"/>
  <c r="E89" i="1"/>
  <c r="F89" i="1" s="1"/>
  <c r="E60" i="1"/>
  <c r="F60" i="1" s="1"/>
  <c r="F26" i="3"/>
  <c r="F45" i="3"/>
  <c r="F56" i="3"/>
  <c r="F43" i="3"/>
  <c r="F50" i="3"/>
  <c r="F72" i="3"/>
  <c r="F30" i="3"/>
  <c r="F66" i="3"/>
  <c r="F75" i="3"/>
  <c r="F74" i="3"/>
  <c r="F43" i="1" l="1"/>
  <c r="E53" i="1"/>
  <c r="F53" i="1" s="1"/>
  <c r="D59" i="1"/>
  <c r="D42" i="3" s="1"/>
  <c r="E66" i="1"/>
  <c r="F66" i="1" s="1"/>
  <c r="F36" i="3"/>
  <c r="F78" i="3"/>
  <c r="F68" i="3"/>
  <c r="F67" i="3"/>
  <c r="F31" i="3"/>
  <c r="E46" i="1" l="1"/>
  <c r="E59" i="1"/>
  <c r="F59" i="1" s="1"/>
  <c r="D52" i="1"/>
  <c r="F42" i="3"/>
  <c r="F46" i="3"/>
  <c r="F53" i="3"/>
  <c r="F62" i="3"/>
  <c r="F24" i="3"/>
  <c r="F20" i="3"/>
  <c r="F61" i="3"/>
  <c r="F46" i="1" l="1"/>
  <c r="D35" i="3"/>
  <c r="F35" i="3" s="1"/>
  <c r="E52" i="1"/>
  <c r="F52" i="1" s="1"/>
  <c r="F29" i="3"/>
  <c r="F39" i="3"/>
  <c r="F54" i="3"/>
  <c r="F22" i="3"/>
  <c r="F47" i="3" l="1"/>
  <c r="F51" i="3"/>
  <c r="F32" i="3" l="1"/>
  <c r="F25" i="3" l="1"/>
  <c r="F93" i="3" s="1"/>
  <c r="F96" i="3" l="1"/>
  <c r="F95" i="3"/>
</calcChain>
</file>

<file path=xl/sharedStrings.xml><?xml version="1.0" encoding="utf-8"?>
<sst xmlns="http://schemas.openxmlformats.org/spreadsheetml/2006/main" count="521" uniqueCount="220">
  <si>
    <t>Bordereau des prix unitaires</t>
  </si>
  <si>
    <t>Codes onglets</t>
  </si>
  <si>
    <t>SOMMAIRE</t>
  </si>
  <si>
    <t>UNITES D’OEUVRES</t>
  </si>
  <si>
    <t>PRESTATIONS IDENTIFIEES</t>
  </si>
  <si>
    <t>DÉSIGNATION</t>
  </si>
  <si>
    <t>UNITE</t>
  </si>
  <si>
    <t>PRIX</t>
  </si>
  <si>
    <t>UNITAIRES H.T.</t>
  </si>
  <si>
    <t>UNITAIRES TTC</t>
  </si>
  <si>
    <t>DEPLACEMENTS</t>
  </si>
  <si>
    <t>ÎLE DE PORQUEROLLES</t>
  </si>
  <si>
    <t>Déplacement (en jours et heures ouvrées) ne nécessitant pas le passage d'un véhicule sur l’île. (1personne / 1véhicule aller et retour locaux titulaire -parking embarcadère/ stationnement/ticket bateau A/R)</t>
  </si>
  <si>
    <t>Déplacement (en jours et heures ouvrées) nécessitant le passage d'un véhicule et/ou engin de moins de 3,5 T. (1personne / 1véhicule aller et retour par la barge / ticket bateau A/R)</t>
  </si>
  <si>
    <t>Déplacement (en jours et heures ouvrées) nécessitant le passage d'un véhicule et/ou engin de moins de 7 T. (1personne / 1véhicule aller et retour par la barge / ticket bateau A/R)</t>
  </si>
  <si>
    <t>Déplacement personne supplémentaire pour intervention (accompagnement sans véhicule/ ticket bateau A/R)</t>
  </si>
  <si>
    <t>ÎLE DE PORT-CROS</t>
  </si>
  <si>
    <t>SITES HYÈRES</t>
  </si>
  <si>
    <t>Déplacement (1personne ou plus /1véhicule aller et retour/ stationnement )</t>
  </si>
  <si>
    <t>SITE CROIX VALMER</t>
  </si>
  <si>
    <t>Déplacement (1personne ou plus /1véhicule aller et retour )</t>
  </si>
  <si>
    <t>Pour les Investigations / Dépannages / interventions de travaux simples prestations non identifiées ou non individualisées</t>
  </si>
  <si>
    <t>Majoration appliquée sur les unités d’oeuvres pour les interventions en jours et/ou en heures non ouvrées, indiquer %</t>
  </si>
  <si>
    <t>Petits travaux relatifs aux tranchées en lien avec l’opération</t>
  </si>
  <si>
    <t xml:space="preserve">Réalisation manuelle d'une tranchée dans les règles de l'art avec prise en compte de la présence éventuelle de réseaux existants en terrain ordinaire, compris purge et compactage du fond de fouille, mise en place d'un grillage avertisseur si nécessaire, remblayage, compactage et remise en état des lieux à l'identique. </t>
  </si>
  <si>
    <t>m³</t>
  </si>
  <si>
    <t>Réalisation avec engin mécanique d'une tranchée dans les règles de l'art avec prise en compte de la présence éventuelle de réseaux existants compris purge et compactage du fond de fouille, mise en place d'un grillage avertisseur si nécessaire, remblayage, compactage, et remise en état des lieux à l'identique et transport de l'engin.</t>
  </si>
  <si>
    <t>Plus value tranchée réalisation mécanique en présence de roche.</t>
  </si>
  <si>
    <t xml:space="preserve">Maçonnerie </t>
  </si>
  <si>
    <t xml:space="preserve">MURS / CLOISONS </t>
  </si>
  <si>
    <t>Réalisation carottage diamètre 100 mm dans mur béton.</t>
  </si>
  <si>
    <t>Réalisation carottage diamètre 200 mm dans mur béton.</t>
  </si>
  <si>
    <t>Réalisation saignée dans mur béton, compris rebouchage et remise en état des surfaces à l'identique</t>
  </si>
  <si>
    <t>ml</t>
  </si>
  <si>
    <t>Réalisation saignée dans mur parpaings, compris rebouchage et remise en état des surfaces à l'identique</t>
  </si>
  <si>
    <t>Purge et piquetage des parties en béton dégradées, ouverture des fissures y compris micro-fissures jusqu'à revenir à un support sain et traitement des aciers si necessaire</t>
  </si>
  <si>
    <t>m²</t>
  </si>
  <si>
    <t>ENDUIT</t>
  </si>
  <si>
    <t>Réalisation d'un enduit de 1 cm de plâtre sur mur, cloison ou plafond existants selon les règles de l'art compris fourniture et pose des matériaux nécessaires.</t>
  </si>
  <si>
    <t>Réalisation et application de deux couches entrecroisées d'un enduit hydrofuge</t>
  </si>
  <si>
    <t>Fourniture et pose d''un enduit mono-couche de façade selon les règles de l'art teinte et finition identiques à l'enduit existant ou au choix du maître d'ouvrage après décroutage des supports par purge, piquetage, brossage de l'enduit existant et réparation éventuelle de la maçonnerie avec un mortier de réparation adapté compris évacuation des matériaux en décharge agrée.</t>
  </si>
  <si>
    <t xml:space="preserve">Fourniture et pose suivant les règles de l'art d'un enduit multi-couches de façade mortier à base de chaux naturelle hydraulique et/ou aérienne et de sable adapté pour retrouver les teintes et finition identiques à l'enduit existant après décroutage des supports par purge, piquetage, brossage de l'enduit existant et réparation éventuelle à l'identique de la maçonnerie compris évacuation des matériaux en décharge agrée. </t>
  </si>
  <si>
    <t xml:space="preserve">Fourniture et pose suivant les règles de l'art d'un enduit multi-couches de façade extérieure à pierre vue à base de chaux naturelle hydraulique et/ou aérienne et de sable adapté pour retrouver les teinte et finition identiques à l'enduit existant après décroutage des supports par purge, piquetage, brossage de l'enduit existant et réparation éventuelle à l'identique de la maçonnerie compris évacuation des matériaux en décharge agrée. </t>
  </si>
  <si>
    <t>Charpente Couverture Zinguerie</t>
  </si>
  <si>
    <t>INSPECTION / NETTOYAGE</t>
  </si>
  <si>
    <t>Visite d'inspection et de nettoyage toiture (repositionnement et accrochage de tuiles éventuellement déplacées et nettoyage manuel si nécessaire , nettoyage des chéneaux compris évacuation des matériaux dans une décharge agrée)</t>
  </si>
  <si>
    <t>Visite d'inspection charpente en combles visitables – réalisation d'un rapport détaillé</t>
  </si>
  <si>
    <t>COUVERTURE</t>
  </si>
  <si>
    <t>Dépose et repose de tuiles pour intervention.</t>
  </si>
  <si>
    <t>Fourniture et pose plaque sous tuile (PST) marque ETERNIT ou équivalent compris changement des tire-fonds de fixation avec rondelles bitumineuse, dépose et évacuation PST remplacée (si soupçon présence d'amiante les anciennes PST seront remises au maître d'ouvrage).</t>
  </si>
  <si>
    <t xml:space="preserve">Fourniture et pose de tuiles canal (courant et couvert) en terre cuite naturelle de fabrication artisanale suivant DTU type, galbe, dimensions et aspects identiques aux tuiles existantes compris accrochage (mastic adapté, crochet et fil inox sur plaque sous tuile, voligeage ou chevrons). </t>
  </si>
  <si>
    <t>Fourniture et pose de tuiles canal (courant et couvert) en terre cuite naturelle de récupération pour ouvrage anciens suivant DTU type, galbe, dimensions et aspect identiques aux tuiles existantes compris accrochage (mastic adapté, crochet et fil inox sur plaque sous tuile, voligeage ou chevrons).</t>
  </si>
  <si>
    <t xml:space="preserve">Fourniture et pose suivant DTU de tuiles romanes en terre cuite naturelle type, dimensions et aspect identiques aux tuiles existantes compris accrochage. </t>
  </si>
  <si>
    <t>Réfection faîtage au mortier de chaux y compris dépose et évacuation des matériaux, tous travaux de préparation, fourniture et pose des tuiles faîtières identiques aux tuiles existantes (fabrication naturelle ou tuiles de récupération).</t>
  </si>
  <si>
    <t>Réalisation de reprises d'étanchéité - Fourniture et pose de bande de solin zinc avec bavette plomb sur toiture compris double cordon de mastic élastomère adapté et essais d'étanchéité.</t>
  </si>
  <si>
    <t>Fourniture et pose de gouttières Zinc dev 33 cm avec supports à fixer sur bandeau</t>
  </si>
  <si>
    <t>Fourniture et pose de descente d’eau en Zinc Ø 100</t>
  </si>
  <si>
    <t>Fourniture et pose de naissance d'eau pluviale Zinc DN 100mm, y compris crapaudine.</t>
  </si>
  <si>
    <t>Unité</t>
  </si>
  <si>
    <t xml:space="preserve">Peinture </t>
  </si>
  <si>
    <t>Réalisation d'une peinture acrylique mate ou satinée écolabellisée ou justifiant d'une composition de nature à respecter l'environnement avec une bonne tenue aux U.V. de qualité supérieure sur cloison, mur ou plafond de marque ZOLPAN ou équivalent en deux couches + une couche d'impression ou sous couche, compris préparation des supports.</t>
  </si>
  <si>
    <t>Réalisation d'une peinture anti-corrosion et résistante aux contraintes marines écolabellisée ou justifiant d'une composition de nature à respecter l'environnement de qualité supérieure sur supports métalliques extérieurs de marque ZOLPAN ou équivalent en trois couches, compris préparation des supports.</t>
  </si>
  <si>
    <t>Plâtrerie - Cloisons légères</t>
  </si>
  <si>
    <t>Fourniture et pose plaque de plâtre BA 13 Hydrofuge de marque Knauf ou équivalent, pour cloisons suivant DTU, montée sur une ossature métallique, largeur 90 mm avec joints et raccords réalisés à l'aide d'enduit et bande + ponçage associés pour mise en peinture, compris matériaux et accessoires nécessaires à la pose.</t>
  </si>
  <si>
    <t>Fourniture et pose plaque de plâtre BA 13 de haute dureté de marque Knauf ou équivalent, pour cloisons suivant DTU, montée sur une ossature métallique, largeur 90 mm avec joints et raccords réalisés à l'aide d'enduit et bande + ponçage associés pour mise en peinture, compris matériaux et accessoires nécessaires à la pose.</t>
  </si>
  <si>
    <t>Réalisation d'une cloison en carreau de plâtre plein Hydrofuge épaisseur 7cm montée suivant les règles de l'art compris tous les matériaux et accessoires nécessaires à la pose.</t>
  </si>
  <si>
    <t>Réalisation d'une cloison en béton cellulaire épaisseur 7cm de marque SIPOREX ou équivalent selon les règles de l'art compris fourniture de tous les matériaux nécessaires.</t>
  </si>
  <si>
    <t>Isolation</t>
  </si>
  <si>
    <t>Fourniture et pose de laine de roche en rouleau revêtu d'un pare vapeur type ROOLLROCK KRAFT épaisseur 200mm résistance thermique 2,35 (m².K/W) de marque ROCKWOOL ou équivalent, pour isolation de combles ou faux plafonds suivant DTU compris accessoires nécessaires à la pose.</t>
  </si>
  <si>
    <t>Fourniture et pose de laine de roche en flocons soufflée en flocons Ep 30cm au moyen d’une machine à souffler, pour isolation de cloisons, de combles ou faux plafonds suivant DTU compris accessoires nécessaires à la pose.</t>
  </si>
  <si>
    <t>Fourniture et pose de Ouate de cellulose Ep 30cm soufflée en flocons au moyen d’une machine à souffler pour isolation de cloisons, de combles ou faux plafonds suivant DTU compris accessoires nécessaires à la pose.</t>
  </si>
  <si>
    <t>Fourniture et pose de panneaux de laine de bois (0.036 W/m.K) et une densité de 50 kg/m³ pour isolation de cloisons, de combles ou faux plafonds suivant DTU compris accessoires nécessaires à la pose.</t>
  </si>
  <si>
    <t>Revêtements : murs et sols</t>
  </si>
  <si>
    <t>Dépose carrelage / faïence compris évacuation des matériaux en décharge agrée.</t>
  </si>
  <si>
    <t xml:space="preserve">Fourniture et pose faïence murale traditionnelle avec mortier colle teinte au choix du maître d'ouvrage 10x10 cm compris préparation des supports </t>
  </si>
  <si>
    <t>Fourniture et pose faïence murale traditionnelle avec mortier colle teinte au choix du maître d'ouvrage 20x20 cm compris préparation des supports</t>
  </si>
  <si>
    <t>Fourniture et mise en œuvre de toile de verre type CONFORT 639 de marque SYSTEXX ou équivalent, y compris préparation du support, sous-couche ou enduit, marouflage et arasage</t>
  </si>
  <si>
    <t xml:space="preserve">Fourniture et pose d'un revêtement sol PVC en lé de marque GERFLOR ou équivalent type TARALAY PREMIUM CONFORT teinte au choix du maître d'ouvrage </t>
  </si>
  <si>
    <t>Préparation des sols/ décapage et nettoyage, réalisation d'un ragréage pour rattraper les écarts de niveau</t>
  </si>
  <si>
    <t>Menuiseries : intérieures- extérieures</t>
  </si>
  <si>
    <t xml:space="preserve">Fourniture et pose d'un bloc-porte intérieur coupe-feu 1h pré-peint en âme pleine bois labellisé gestion forestière durable certifié « NF porte résistant au feu » classement FASTE de marque MALERBA ou équivalent largeur vantail 83 PD ou PG, hauteur 204, finition au choix du maître d'ouvrage réalisation de peinture acrylique satinée écolabellisée ou justifiant d'une composition de nature à respecter l'environnement deux couches </t>
  </si>
  <si>
    <t xml:space="preserve">Fourniture et pose d'un bloc-porte intérieur accoustique coupe-feu_39 db avec joints d’étanchéité 3 côtés largeur vantail 83 PD ou PG, hauteur 204, finition au choix du maître d'ouvrage réalisation de peinture acrylique satinée écolabellisée ou justifiant d'une composition de nature à respecter l'environnement deux couches </t>
  </si>
  <si>
    <t>Fourniture et pose en feuillure ou tunnel fenêtre de fabrication artisanale, bois traditionnelle ouverture à la française 2 vantaux vitrage 4/16/4 ITR (gaz argon) et faible émissivité, certifiée CEKAL, double joint de frappe suivant DTU, classement AEV adapté, fabriquée sur mesure (à définir), essence classe 3 issue de la gestion forestière durable à définir, protection IFH, épaisseur dormant 50 à 60 mm environ, fermeture multi-points par crémone et poignée au choix du Maître d'ouvrage – compris mise en peinture 3 couches</t>
  </si>
  <si>
    <t>Métallerie Serrurerie</t>
  </si>
  <si>
    <t>Fourniture et pose serrure à larder mono-point de sûreté à pêne dormant ½ tour bombé laiton ou inox, têtière et gâche laitonnée de type D40 de chez VACHETTE ou équivalent.</t>
  </si>
  <si>
    <t xml:space="preserve">Fourniture et pose ensemble béquilles standard en aluminium anodisé, ensemble monobloc sur plaque version cylindre ou condamnation sanitaires type RIVIERA de marque VACHETTE ou équivalent. </t>
  </si>
  <si>
    <t>Fourniture et pose d'un ferme-porte ayant fait l'objet d'un essai de résistance au feu adapté à bras compas à force variable finition au choix du maître d'ouvrage de marque VACHETTE ou équivalent.</t>
  </si>
  <si>
    <t>Interventions Diverses</t>
  </si>
  <si>
    <t>Montage,démontage et repli d’un échafaudage</t>
  </si>
  <si>
    <t>Investigation sur site avant travaux pour devis ou rapport détaillé.</t>
  </si>
  <si>
    <t>1 h</t>
  </si>
  <si>
    <t>Évacuation d’encombrant (tri et acheminement des matériaux en décharge agrée.</t>
  </si>
  <si>
    <t>Préparation chantier (dépose d'équipements techniques, déplacement de mobilier)</t>
  </si>
  <si>
    <t>½ h</t>
  </si>
  <si>
    <t>Ils sont seulement destinés à vérifier la cohérance des prix proposés dans le cadre des marchés subséquents</t>
  </si>
  <si>
    <t>HEBERGEMENTS</t>
  </si>
  <si>
    <t>Nuitée</t>
  </si>
  <si>
    <t>SITES HYERES</t>
  </si>
  <si>
    <t>1h</t>
  </si>
  <si>
    <t>1-1</t>
  </si>
  <si>
    <t>1-2</t>
  </si>
  <si>
    <t>1-3</t>
  </si>
  <si>
    <t>1-4</t>
  </si>
  <si>
    <t>Quantités estimatives (Q)</t>
  </si>
  <si>
    <t>Montant total</t>
  </si>
  <si>
    <t>1-5</t>
  </si>
  <si>
    <t>1-6</t>
  </si>
  <si>
    <t>1-7</t>
  </si>
  <si>
    <t>1-8</t>
  </si>
  <si>
    <t>1-9</t>
  </si>
  <si>
    <t>1-10</t>
  </si>
  <si>
    <t>3-1</t>
  </si>
  <si>
    <t>3-2</t>
  </si>
  <si>
    <t>3-3</t>
  </si>
  <si>
    <t>4</t>
  </si>
  <si>
    <t>4-1</t>
  </si>
  <si>
    <t>4-2</t>
  </si>
  <si>
    <t>4-3</t>
  </si>
  <si>
    <t>4-4</t>
  </si>
  <si>
    <t>4-5</t>
  </si>
  <si>
    <t>4-6</t>
  </si>
  <si>
    <t>4-7</t>
  </si>
  <si>
    <t>4-8</t>
  </si>
  <si>
    <t>4-9</t>
  </si>
  <si>
    <t>4-10</t>
  </si>
  <si>
    <t>5-1</t>
  </si>
  <si>
    <t>5-2</t>
  </si>
  <si>
    <t>5-3</t>
  </si>
  <si>
    <t>6</t>
  </si>
  <si>
    <t>6-1</t>
  </si>
  <si>
    <t>6-2</t>
  </si>
  <si>
    <t>6-3</t>
  </si>
  <si>
    <t>7-1</t>
  </si>
  <si>
    <t>7-2</t>
  </si>
  <si>
    <t>7-3</t>
  </si>
  <si>
    <t>7-4</t>
  </si>
  <si>
    <t>8-1</t>
  </si>
  <si>
    <t>8-2</t>
  </si>
  <si>
    <t>8-3</t>
  </si>
  <si>
    <t>8-4</t>
  </si>
  <si>
    <t>9-1</t>
  </si>
  <si>
    <t>9-2</t>
  </si>
  <si>
    <t>9-3</t>
  </si>
  <si>
    <t>9-4</t>
  </si>
  <si>
    <t>9-5</t>
  </si>
  <si>
    <t>9-6</t>
  </si>
  <si>
    <t>10</t>
  </si>
  <si>
    <t>10-1</t>
  </si>
  <si>
    <t>Fourniture et pose d'une porte d'entrée largeur vantail 93 (en feuillure ou tunnel), bois issu de la gestion forestière durable certifié PEFC, Ud &lt; = 1,2 W/(m².K), fermeture 5 points, serrure adaptée avec cylindre double à bouton type V5 de marque VACHETTE ou équivalent avec 3 clés, béquilles sur plaque en inox brossé adapté aux atmosphères salines au choix du maître d'ouvrage, pose en applique avec pré-cadre neuf, type VIVA de marque SAMIC ou équivalent, compris mise en peinture 3 couches</t>
  </si>
  <si>
    <t>Fourniture et pose volet battant bois fabrication artisanale, bois traditionnelle essence classe 3 issue de la gestion forestière durable à définir, Fermeture et poignée au choix du Maître d'ouvrage – compris mise en peinture 3 couches acrylique satinée écolabellisée ou justifiant d'une composition de nature à respecter l'environnement.</t>
  </si>
  <si>
    <t>10-2</t>
  </si>
  <si>
    <t>10-3</t>
  </si>
  <si>
    <t>11-1</t>
  </si>
  <si>
    <t>11-2</t>
  </si>
  <si>
    <t>11-3</t>
  </si>
  <si>
    <t>UNITAIRES H.T. (Q)</t>
  </si>
  <si>
    <t>TVA 20%</t>
  </si>
  <si>
    <t>DÉSIGNATION DES PRESTATIONS</t>
  </si>
  <si>
    <t>PU  HT</t>
  </si>
  <si>
    <t>PRIX TOTAL HT (PU x Q)</t>
  </si>
  <si>
    <t>Préparation du chantier</t>
  </si>
  <si>
    <t xml:space="preserve">Réalisation de l’enduit </t>
  </si>
  <si>
    <t>Pose toile de verre</t>
  </si>
  <si>
    <t>Réalisation des peintures murs</t>
  </si>
  <si>
    <t>Réalisation des peintures plafonds</t>
  </si>
  <si>
    <t>Réalisation des peintures boiseries</t>
  </si>
  <si>
    <t>Montant total en euros HT</t>
  </si>
  <si>
    <t>Taux de TVA</t>
  </si>
  <si>
    <t>Montant de la TVA</t>
  </si>
  <si>
    <t>Montant total en euros TTC</t>
  </si>
  <si>
    <t>Les tarifs indiqués comprennent la main-d'œuvre et la fourniture : dépose et évacuation de l’ancien matériel, fourniture et pose du nouveau matériel.</t>
  </si>
  <si>
    <t>Taux de la TVA</t>
  </si>
  <si>
    <t>euros HT (PU x Q)</t>
  </si>
  <si>
    <t>Déplacements</t>
  </si>
  <si>
    <t>2</t>
  </si>
  <si>
    <t>2-1</t>
  </si>
  <si>
    <t>2-2</t>
  </si>
  <si>
    <t>2-3</t>
  </si>
  <si>
    <t>3</t>
  </si>
  <si>
    <t>3-4</t>
  </si>
  <si>
    <t>3-5</t>
  </si>
  <si>
    <t>3-6</t>
  </si>
  <si>
    <t>3-7</t>
  </si>
  <si>
    <t>3-8</t>
  </si>
  <si>
    <t>3-9</t>
  </si>
  <si>
    <t>3-10</t>
  </si>
  <si>
    <t>4-11</t>
  </si>
  <si>
    <t>4-12</t>
  </si>
  <si>
    <t>5</t>
  </si>
  <si>
    <t>6-4</t>
  </si>
  <si>
    <t>7</t>
  </si>
  <si>
    <t>8</t>
  </si>
  <si>
    <t>8-5</t>
  </si>
  <si>
    <t>8-6</t>
  </si>
  <si>
    <t>9</t>
  </si>
  <si>
    <t>11</t>
  </si>
  <si>
    <t>11-4</t>
  </si>
  <si>
    <t>11-5</t>
  </si>
  <si>
    <t>PRIX UNITAIRES TTC</t>
  </si>
  <si>
    <t>PRIX
UNITAIRES H.T.</t>
  </si>
  <si>
    <t>PRIX
UNITAIRES TTC</t>
  </si>
  <si>
    <t xml:space="preserve"> </t>
  </si>
  <si>
    <t>%</t>
  </si>
  <si>
    <r>
      <rPr>
        <sz val="12"/>
        <rFont val="Calibri"/>
        <family val="2"/>
        <scheme val="minor"/>
      </rPr>
      <t xml:space="preserve">
</t>
    </r>
    <r>
      <rPr>
        <b/>
        <sz val="16"/>
        <rFont val="Calibri"/>
        <family val="2"/>
        <scheme val="minor"/>
      </rPr>
      <t>Chiffrage prévisionnel  Castel Ste Claire </t>
    </r>
    <r>
      <rPr>
        <b/>
        <sz val="11"/>
        <rFont val="Calibri"/>
        <family val="2"/>
        <scheme val="minor"/>
      </rPr>
      <t xml:space="preserve">: </t>
    </r>
    <r>
      <rPr>
        <sz val="11"/>
        <rFont val="Calibri"/>
        <family val="2"/>
        <scheme val="minor"/>
      </rPr>
      <t xml:space="preserve">
La rénovation d'un couloir est envisagées au siège du Parc national situé au  Castel Ste Claire 181 allée Ste Claire HYERES.
Les murs existant sont en enduit écrasé ( surface 100 m²)  Il es prévu de les ré-enduire (1 cm de plâtre) sur la totalité de la surface et ensuite de poser 80 m² de la toile de verre. Une peinture acrylique satinée (ou mate) de qualité supérieure écolabelisée  sera ensuite appliquée en 2 couches.
Ce couloir comporte 8 portes en bois pleines de 830 X  2000  et une double porte en bois avec vitrages  (14 petits carreaux de 520x280 et 14 petits carreaux de 360x280  ) d’une dimension de 2500 X 2500 qui devront être repeintes (huisseries comprises), deux couches si nécessaire.
Le plafond sera également à repeindre (2 couches) HSP 3m, L 19 m x l 1m70  ( S= 32,3 m²) avec une  peinture mate de qualité supérieure écolabelisé.
Il est egalement prévu de remplacer une porte de bureau 204 x 83 cm P G , par une portes acoustiques 39 db (même dimensions) avec serrure à larder et cylindre européen;
</t>
    </r>
    <r>
      <rPr>
        <b/>
        <sz val="11"/>
        <rFont val="Calibri"/>
        <family val="2"/>
        <scheme val="minor"/>
      </rPr>
      <t>Le chiffrage comprend la dépose et repose des équipements (électriques; extincteurs, blocs de secours, cadres), les déplacements et la main d’oeuvre.</t>
    </r>
  </si>
  <si>
    <t>Quantités /surfaces
prévisionnelles</t>
  </si>
  <si>
    <t>Remplacement de la porte (accessoires compris)</t>
  </si>
  <si>
    <t>Réalisation d'une peinture lasure écolabellisée justifiant d'une composition de nature à respecter l'environnement sur boiserie intérieure, portes ou autres supports bois de marque ZOLPAN ou équivalent en deux couches + une couche d'impression ou sous couche, compris préparation des supports.</t>
  </si>
  <si>
    <t>Les forfaits d’hébergement (si logement PNPC non disponibles) et les taux horaires indiqués ci-dessous, ne peuvent pas faire l’objet de bon de commande,</t>
  </si>
  <si>
    <t>Devis estimatif marché subséquent</t>
  </si>
  <si>
    <t>Il s'agit d'un scénario sur la base duquel est apprécié le chiffrage d'un marché subséquent et l'organisation mise en œuvre. Cet opération de travaux n'a aucun caractère contractuel. La réponse au sous-critère valeur technique "organisation" se fait dans le cadre de mémoire technique et/ou dans le mémoire technique remis par le candidat dans son offre.</t>
  </si>
  <si>
    <t>Devis des quantités estimatives / bons de commande</t>
  </si>
  <si>
    <t>Les prix unitaires indiqués sont contractuels mais les quantités sont estimatives et n'engagent pas le PNPC, elles servent seulement à la comparaison des prix. Les cellules sont préprogrammées et le remplissage du BPU permet le remplissage automatique du DQE néanmoins il appartient au candidat de vérifier la cohérence des montants et de corriger si nécessaire. Le présent document doit être joint à l'offre dans sa version modifiable (pour vérification des calculs) et sous format PDF</t>
  </si>
  <si>
    <t>N° 26 004 PC - Travaux tous corps d'état bâtiments du pNPC</t>
  </si>
  <si>
    <t>N° 26 004 PC - Travaux tous corps d'état bâtiments du PNPC</t>
  </si>
  <si>
    <t>Les prix unitaires indiqués sont contractuels - ils servent à l'élaboration des bons de commande pour les prestations ponctuelles. Le candidat complète les cellules grisées ; les cellules "montant de la TVA" et "prix unitaires TTC sont préprogrammées mais il appartient au candidat de vérifier la cohérence des montants et de corriger si nécessaire. Le présent document doit être joint à l'offre dans sa version modifiable (pour vérification des calculs) et sous format PDF</t>
  </si>
  <si>
    <t>Hébergement pour une personne (repas compris) saison basse (octobre-avril)</t>
  </si>
  <si>
    <t>Hébergement pour une personne (repas compris) saison haute (mai-septembre)</t>
  </si>
  <si>
    <t>Hébergement pour une personne (repas compris) saison haute  (mai-septembre)</t>
  </si>
  <si>
    <t xml:space="preserve">Unité d’oeuvre pour prestations complexes correspondant aux tâches effectuées par des ouvriers de niveau III : correspondant au niveau de compagnon professionnel avec parfaite maîtrise du métier, expert et référent technique. (recherche et diagnostic de fuite en toiture,remplacement serrurerie asservie à des systèmes de code ou de badge ou serrurerie forgée dans bâtiments historiques, remplacement PST, remplacement vitrage, réagreage sol, pose de carrelage ou faience, réalisation chappe ou dale, ouverture d’un mur, remplacement menuiseries…) </t>
  </si>
  <si>
    <t>Unité d’œuvre pour prestations simples correspondant aux tâches effectuées par des ouvriers de niveau II : formation initiale, certaine technicité permettant la réalisation autonome des tâches courantes.  (mise en peinture,ponçage de surface, reprise d’enduit ,nettoyage de chéneau,remplacement tuile, pose de protection des supports, démolition d’un mur, évacuation de gravats,montage echaffaudage, nettoyage chantier…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</si>
</sst>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_ ;[Red]\-#,##0\ "/>
  </numFmts>
  <fonts count="33">
    <font>
      <sz val="11"/>
      <color theme="1"/>
      <name val="Calibri"/>
      <family val="2"/>
      <scheme val="minor"/>
    </font>
    <font>
      <b/>
      <sz val="10"/>
      <color rgb="FF000000"/>
      <name val="Marianne"/>
    </font>
    <font>
      <sz val="10"/>
      <color rgb="FF000000"/>
      <name val="Marianne"/>
    </font>
    <font>
      <sz val="12"/>
      <color theme="1"/>
      <name val="Arial"/>
      <family val="2"/>
    </font>
    <font>
      <b/>
      <sz val="10"/>
      <color rgb="FF000000"/>
      <name val="Arial"/>
      <family val="2"/>
    </font>
    <font>
      <b/>
      <sz val="13.5"/>
      <color rgb="FFC9211E"/>
      <name val="Arial"/>
      <family val="2"/>
    </font>
    <font>
      <b/>
      <sz val="12"/>
      <color rgb="FF000000"/>
      <name val="Arial"/>
      <family val="2"/>
    </font>
    <font>
      <sz val="12"/>
      <color rgb="FF000000"/>
      <name val="Arial"/>
      <family val="2"/>
    </font>
    <font>
      <b/>
      <sz val="13.5"/>
      <color theme="1"/>
      <name val="Arial"/>
      <family val="2"/>
    </font>
    <font>
      <b/>
      <sz val="13.5"/>
      <color rgb="FF000000"/>
      <name val="Arial"/>
      <family val="2"/>
    </font>
    <font>
      <sz val="10"/>
      <color rgb="FFC9211E"/>
      <name val="Marianne"/>
    </font>
    <font>
      <sz val="8"/>
      <name val="Calibri"/>
      <family val="2"/>
      <scheme val="minor"/>
    </font>
    <font>
      <sz val="11"/>
      <color theme="1"/>
      <name val="Arial"/>
      <family val="2"/>
    </font>
    <font>
      <sz val="10"/>
      <color rgb="FF000000"/>
      <name val="Arial"/>
      <family val="2"/>
    </font>
    <font>
      <b/>
      <sz val="10"/>
      <name val="Arial"/>
      <family val="2"/>
    </font>
    <font>
      <b/>
      <sz val="10"/>
      <name val="Marianne"/>
    </font>
    <font>
      <sz val="10"/>
      <name val="Arial"/>
      <family val="2"/>
    </font>
    <font>
      <sz val="10"/>
      <name val="Marianne"/>
    </font>
    <font>
      <sz val="12"/>
      <name val="Arial"/>
      <family val="2"/>
    </font>
    <font>
      <sz val="11"/>
      <name val="Calibri"/>
      <family val="2"/>
      <scheme val="minor"/>
    </font>
    <font>
      <b/>
      <sz val="13.5"/>
      <name val="Arial"/>
      <family val="2"/>
    </font>
    <font>
      <sz val="13.5"/>
      <name val="Arial"/>
      <family val="2"/>
    </font>
    <font>
      <sz val="13.5"/>
      <name val="Times New Roman"/>
      <family val="1"/>
    </font>
    <font>
      <sz val="11"/>
      <name val="Arial"/>
      <family val="2"/>
    </font>
    <font>
      <b/>
      <sz val="11"/>
      <name val="Calibri"/>
      <family val="2"/>
      <scheme val="minor"/>
    </font>
    <font>
      <sz val="12"/>
      <name val="Calibri"/>
      <family val="2"/>
      <scheme val="minor"/>
    </font>
    <font>
      <b/>
      <sz val="16"/>
      <name val="Calibri"/>
      <family val="2"/>
      <scheme val="minor"/>
    </font>
    <font>
      <b/>
      <sz val="12"/>
      <color theme="1"/>
      <name val="Calibri"/>
      <family val="2"/>
      <scheme val="minor"/>
    </font>
    <font>
      <sz val="11"/>
      <color rgb="FF000000"/>
      <name val="Arial"/>
      <family val="2"/>
    </font>
    <font>
      <b/>
      <sz val="11"/>
      <color theme="1"/>
      <name val="Calibri"/>
      <family val="2"/>
      <scheme val="minor"/>
    </font>
    <font>
      <sz val="11"/>
      <color theme="4" tint="-0.249977111117893"/>
      <name val="Calibri"/>
      <family val="2"/>
      <scheme val="minor"/>
    </font>
    <font>
      <i/>
      <sz val="10"/>
      <color theme="4" tint="-0.249977111117893"/>
      <name val="Arial"/>
      <family val="2"/>
    </font>
    <font>
      <i/>
      <sz val="12"/>
      <color theme="4" tint="-0.249977111117893"/>
      <name val="Arial"/>
      <family val="2"/>
    </font>
  </fonts>
  <fills count="11">
    <fill>
      <patternFill patternType="none"/>
    </fill>
    <fill>
      <patternFill patternType="gray125"/>
    </fill>
    <fill>
      <patternFill patternType="solid">
        <fgColor rgb="FFDEE6EF"/>
        <bgColor indexed="64"/>
      </patternFill>
    </fill>
    <fill>
      <patternFill patternType="solid">
        <fgColor rgb="FFEEEEEE"/>
        <bgColor indexed="64"/>
      </patternFill>
    </fill>
    <fill>
      <patternFill patternType="solid">
        <fgColor rgb="FFB4C7DC"/>
        <bgColor indexed="64"/>
      </patternFill>
    </fill>
    <fill>
      <patternFill patternType="solid">
        <fgColor rgb="FFCCCCCC"/>
        <bgColor indexed="64"/>
      </patternFill>
    </fill>
    <fill>
      <patternFill patternType="solid">
        <fgColor rgb="FFDDDDDD"/>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2" tint="-9.9978637043366805E-2"/>
        <bgColor indexed="64"/>
      </patternFill>
    </fill>
  </fills>
  <borders count="28">
    <border>
      <left/>
      <right/>
      <top/>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rgb="FF000000"/>
      </left>
      <right/>
      <top style="medium">
        <color rgb="FF000000"/>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medium">
        <color indexed="64"/>
      </right>
      <top style="thin">
        <color indexed="64"/>
      </top>
      <bottom style="thin">
        <color indexed="64"/>
      </bottom>
      <diagonal/>
    </border>
  </borders>
  <cellStyleXfs count="1">
    <xf numFmtId="0" fontId="0" fillId="0" borderId="0"/>
  </cellStyleXfs>
  <cellXfs count="148">
    <xf numFmtId="0" fontId="0" fillId="0" borderId="0" xfId="0"/>
    <xf numFmtId="0" fontId="1" fillId="0" borderId="0" xfId="0" applyFont="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0" fillId="0" borderId="0" xfId="0" applyFont="1" applyAlignment="1">
      <alignment horizontal="center" vertical="center" wrapText="1"/>
    </xf>
    <xf numFmtId="0" fontId="1" fillId="2" borderId="1" xfId="0" applyFont="1" applyFill="1" applyBorder="1" applyAlignment="1">
      <alignment horizontal="center" vertical="center" wrapText="1"/>
    </xf>
    <xf numFmtId="0" fontId="7" fillId="0" borderId="4" xfId="0" applyFont="1" applyBorder="1" applyAlignment="1">
      <alignment vertical="center" wrapText="1"/>
    </xf>
    <xf numFmtId="0" fontId="3" fillId="0" borderId="4" xfId="0" applyFont="1" applyBorder="1" applyAlignment="1">
      <alignment vertical="center" wrapText="1"/>
    </xf>
    <xf numFmtId="0" fontId="6" fillId="0" borderId="0" xfId="0" applyFont="1" applyAlignment="1">
      <alignment horizontal="center" vertical="center" wrapText="1"/>
    </xf>
    <xf numFmtId="0" fontId="9" fillId="0" borderId="0" xfId="0" applyFont="1" applyAlignment="1">
      <alignment horizontal="center" vertical="center" wrapText="1"/>
    </xf>
    <xf numFmtId="0" fontId="7" fillId="0" borderId="4" xfId="0" applyFont="1" applyBorder="1" applyAlignment="1">
      <alignment horizontal="left" vertical="center" wrapText="1"/>
    </xf>
    <xf numFmtId="0" fontId="5" fillId="0" borderId="0" xfId="0" applyFont="1" applyAlignment="1">
      <alignment horizontal="center" vertical="center" wrapText="1"/>
    </xf>
    <xf numFmtId="0" fontId="6" fillId="0" borderId="4" xfId="0" applyFont="1" applyBorder="1" applyAlignment="1">
      <alignment horizontal="center" vertical="center" wrapText="1"/>
    </xf>
    <xf numFmtId="0" fontId="8" fillId="4" borderId="4"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0" xfId="0" applyFont="1" applyAlignment="1">
      <alignment horizontal="center" vertical="center" wrapText="1"/>
    </xf>
    <xf numFmtId="0" fontId="12" fillId="0" borderId="0" xfId="0" applyFont="1"/>
    <xf numFmtId="0" fontId="4" fillId="3" borderId="4" xfId="0" applyFont="1" applyFill="1" applyBorder="1" applyAlignment="1">
      <alignment horizontal="center" vertical="center" wrapText="1"/>
    </xf>
    <xf numFmtId="0" fontId="4" fillId="7" borderId="4" xfId="0" applyFont="1" applyFill="1" applyBorder="1" applyAlignment="1">
      <alignment horizontal="center" vertical="center" wrapText="1"/>
    </xf>
    <xf numFmtId="0" fontId="13" fillId="0" borderId="4" xfId="0" applyFont="1" applyBorder="1" applyAlignment="1">
      <alignment horizontal="center" vertical="center" wrapText="1"/>
    </xf>
    <xf numFmtId="8" fontId="4" fillId="0" borderId="4" xfId="0" applyNumberFormat="1" applyFont="1" applyBorder="1" applyAlignment="1">
      <alignment horizontal="center" vertical="center" wrapText="1"/>
    </xf>
    <xf numFmtId="0" fontId="13" fillId="0" borderId="0" xfId="0" applyFont="1" applyAlignment="1">
      <alignment horizontal="center" vertical="center" wrapText="1"/>
    </xf>
    <xf numFmtId="8" fontId="4" fillId="0" borderId="0" xfId="0" applyNumberFormat="1" applyFont="1" applyAlignment="1">
      <alignment horizontal="center" vertical="center" wrapText="1"/>
    </xf>
    <xf numFmtId="0" fontId="4" fillId="0" borderId="7" xfId="0" applyFont="1" applyBorder="1" applyAlignment="1">
      <alignment horizontal="center" vertical="center" wrapText="1"/>
    </xf>
    <xf numFmtId="0" fontId="12" fillId="0" borderId="4" xfId="0" applyFont="1" applyBorder="1"/>
    <xf numFmtId="0" fontId="12" fillId="0" borderId="0" xfId="0" applyFont="1" applyAlignment="1">
      <alignment horizontal="center" vertical="center"/>
    </xf>
    <xf numFmtId="49" fontId="4" fillId="0" borderId="4" xfId="0" applyNumberFormat="1" applyFont="1" applyBorder="1" applyAlignment="1">
      <alignment horizontal="center" vertical="center" wrapText="1"/>
    </xf>
    <xf numFmtId="0" fontId="4" fillId="7" borderId="8"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3" fillId="0" borderId="0" xfId="0" applyFont="1" applyAlignment="1">
      <alignment vertical="center" wrapText="1"/>
    </xf>
    <xf numFmtId="0" fontId="13" fillId="0" borderId="4" xfId="0" applyFont="1" applyBorder="1" applyAlignment="1">
      <alignment vertical="center" wrapText="1"/>
    </xf>
    <xf numFmtId="0" fontId="6" fillId="0" borderId="8" xfId="0" applyFont="1" applyBorder="1" applyAlignment="1">
      <alignment horizontal="center" vertical="center" wrapText="1"/>
    </xf>
    <xf numFmtId="0" fontId="6" fillId="0" borderId="10" xfId="0" applyFont="1" applyBorder="1" applyAlignment="1">
      <alignment horizontal="center" vertical="center" wrapText="1"/>
    </xf>
    <xf numFmtId="0" fontId="7" fillId="0" borderId="4" xfId="0" applyFont="1" applyBorder="1" applyAlignment="1">
      <alignment horizontal="left" vertical="top" wrapText="1"/>
    </xf>
    <xf numFmtId="0" fontId="7" fillId="0" borderId="4" xfId="0" applyFont="1" applyBorder="1" applyAlignment="1">
      <alignment horizontal="center" vertical="center" wrapText="1"/>
    </xf>
    <xf numFmtId="0" fontId="8" fillId="4" borderId="5"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9" fillId="4" borderId="11" xfId="0" applyFont="1" applyFill="1" applyBorder="1" applyAlignment="1">
      <alignment horizontal="center" vertical="center" wrapText="1"/>
    </xf>
    <xf numFmtId="16" fontId="4" fillId="4" borderId="4" xfId="0" applyNumberFormat="1" applyFont="1" applyFill="1" applyBorder="1" applyAlignment="1">
      <alignment horizontal="center" vertical="center" wrapText="1"/>
    </xf>
    <xf numFmtId="17" fontId="4" fillId="4" borderId="4" xfId="0" applyNumberFormat="1" applyFont="1" applyFill="1" applyBorder="1" applyAlignment="1">
      <alignment horizontal="center" vertical="center" wrapText="1"/>
    </xf>
    <xf numFmtId="0" fontId="14" fillId="4" borderId="4" xfId="0" applyFont="1" applyFill="1" applyBorder="1" applyAlignment="1">
      <alignment horizontal="center" vertical="center" wrapText="1"/>
    </xf>
    <xf numFmtId="49" fontId="4" fillId="8" borderId="4" xfId="0" applyNumberFormat="1" applyFont="1" applyFill="1" applyBorder="1" applyAlignment="1">
      <alignment horizontal="center" vertical="center" wrapText="1"/>
    </xf>
    <xf numFmtId="16" fontId="4" fillId="0" borderId="4" xfId="0" applyNumberFormat="1" applyFont="1" applyBorder="1" applyAlignment="1">
      <alignment horizontal="center" vertical="center" wrapText="1"/>
    </xf>
    <xf numFmtId="10" fontId="1" fillId="0" borderId="0" xfId="0" applyNumberFormat="1" applyFont="1" applyAlignment="1">
      <alignment horizontal="center" vertical="center" wrapText="1"/>
    </xf>
    <xf numFmtId="10" fontId="4" fillId="0" borderId="0" xfId="0" applyNumberFormat="1" applyFont="1" applyAlignment="1">
      <alignment horizontal="center" vertical="center" wrapText="1"/>
    </xf>
    <xf numFmtId="10" fontId="10" fillId="0" borderId="0" xfId="0" applyNumberFormat="1" applyFont="1" applyAlignment="1">
      <alignment horizontal="center" vertical="center" wrapText="1"/>
    </xf>
    <xf numFmtId="10" fontId="0" fillId="0" borderId="0" xfId="0" applyNumberFormat="1"/>
    <xf numFmtId="49" fontId="4" fillId="0" borderId="0" xfId="0" applyNumberFormat="1" applyFont="1" applyAlignment="1">
      <alignment horizontal="center" vertical="center" wrapText="1"/>
    </xf>
    <xf numFmtId="0" fontId="15" fillId="0" borderId="0" xfId="0" applyFont="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4" fillId="0" borderId="0" xfId="0" applyFont="1" applyAlignment="1">
      <alignment horizontal="center" vertical="center" wrapText="1"/>
    </xf>
    <xf numFmtId="0" fontId="14" fillId="0" borderId="4"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5" xfId="0" applyFont="1" applyBorder="1" applyAlignment="1">
      <alignment horizontal="center" vertical="center" wrapText="1"/>
    </xf>
    <xf numFmtId="0" fontId="16" fillId="0" borderId="4" xfId="0" applyFont="1" applyBorder="1" applyAlignment="1">
      <alignment horizontal="center" vertical="center" wrapText="1"/>
    </xf>
    <xf numFmtId="0" fontId="17" fillId="0" borderId="0" xfId="0" applyFont="1" applyAlignment="1">
      <alignment horizontal="center" vertical="center" wrapText="1"/>
    </xf>
    <xf numFmtId="0" fontId="18" fillId="0" borderId="0" xfId="0" applyFont="1" applyAlignment="1">
      <alignment horizontal="center" vertical="center" wrapText="1"/>
    </xf>
    <xf numFmtId="0" fontId="19" fillId="0" borderId="0" xfId="0" applyFont="1"/>
    <xf numFmtId="0" fontId="20" fillId="4" borderId="11" xfId="0" applyFont="1" applyFill="1" applyBorder="1" applyAlignment="1">
      <alignment horizontal="center" vertical="center" wrapText="1"/>
    </xf>
    <xf numFmtId="0" fontId="18" fillId="0" borderId="4" xfId="0" applyFont="1" applyBorder="1" applyAlignment="1">
      <alignment vertical="center" wrapText="1"/>
    </xf>
    <xf numFmtId="0" fontId="18" fillId="0" borderId="4" xfId="0" applyFont="1" applyBorder="1" applyAlignment="1">
      <alignment horizontal="center" vertical="center" wrapText="1"/>
    </xf>
    <xf numFmtId="164" fontId="14" fillId="0" borderId="4" xfId="0" applyNumberFormat="1" applyFont="1" applyBorder="1" applyAlignment="1">
      <alignment horizontal="center" vertical="center" wrapText="1"/>
    </xf>
    <xf numFmtId="8" fontId="14" fillId="0" borderId="4" xfId="0" applyNumberFormat="1" applyFont="1" applyBorder="1" applyAlignment="1">
      <alignment horizontal="center" vertical="center" wrapText="1"/>
    </xf>
    <xf numFmtId="0" fontId="18" fillId="0" borderId="4" xfId="0" applyFont="1" applyBorder="1" applyAlignment="1">
      <alignment horizontal="left" vertical="center" wrapText="1"/>
    </xf>
    <xf numFmtId="0" fontId="20" fillId="0" borderId="0" xfId="0" applyFont="1" applyAlignment="1">
      <alignment horizontal="center" vertical="center" wrapText="1"/>
    </xf>
    <xf numFmtId="0" fontId="0" fillId="0" borderId="4" xfId="0" applyBorder="1"/>
    <xf numFmtId="0" fontId="0" fillId="0" borderId="0" xfId="0" applyAlignment="1">
      <alignment horizontal="right"/>
    </xf>
    <xf numFmtId="0" fontId="0" fillId="0" borderId="4" xfId="0" applyBorder="1" applyAlignment="1">
      <alignment horizontal="center"/>
    </xf>
    <xf numFmtId="9" fontId="14" fillId="0" borderId="4" xfId="0" applyNumberFormat="1" applyFont="1" applyBorder="1" applyAlignment="1">
      <alignment horizontal="center" vertical="center" wrapText="1"/>
    </xf>
    <xf numFmtId="0" fontId="21" fillId="0" borderId="0" xfId="0" applyFont="1" applyAlignment="1">
      <alignment horizontal="center" vertical="center" wrapText="1"/>
    </xf>
    <xf numFmtId="10" fontId="18" fillId="0" borderId="0" xfId="0" applyNumberFormat="1" applyFont="1" applyAlignment="1">
      <alignment horizontal="center" vertical="center" wrapText="1"/>
    </xf>
    <xf numFmtId="0" fontId="15" fillId="0" borderId="4" xfId="0" applyFont="1" applyBorder="1" applyAlignment="1">
      <alignment horizontal="center" vertical="center" wrapText="1"/>
    </xf>
    <xf numFmtId="10" fontId="15" fillId="0" borderId="0" xfId="0" applyNumberFormat="1" applyFont="1" applyAlignment="1">
      <alignment horizontal="center" vertical="center" wrapText="1"/>
    </xf>
    <xf numFmtId="0" fontId="15" fillId="0" borderId="12" xfId="0" applyFont="1" applyBorder="1" applyAlignment="1">
      <alignment horizontal="center" vertical="center" wrapText="1"/>
    </xf>
    <xf numFmtId="0" fontId="21" fillId="4" borderId="13" xfId="0" applyFont="1" applyFill="1" applyBorder="1" applyAlignment="1">
      <alignment horizontal="center" vertical="center" wrapText="1"/>
    </xf>
    <xf numFmtId="0" fontId="18"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8" fillId="3" borderId="16" xfId="0" applyFont="1" applyFill="1" applyBorder="1" applyAlignment="1">
      <alignment horizontal="center" vertical="center" wrapText="1"/>
    </xf>
    <xf numFmtId="0" fontId="22" fillId="0" borderId="17" xfId="0" applyFont="1" applyBorder="1" applyAlignment="1">
      <alignment vertical="center" wrapText="1"/>
    </xf>
    <xf numFmtId="0" fontId="18" fillId="0" borderId="18" xfId="0" applyFont="1" applyBorder="1" applyAlignment="1">
      <alignment horizontal="center" vertical="center" wrapText="1"/>
    </xf>
    <xf numFmtId="0" fontId="22" fillId="0" borderId="19" xfId="0" applyFont="1" applyBorder="1" applyAlignment="1">
      <alignment vertical="center" wrapText="1"/>
    </xf>
    <xf numFmtId="0" fontId="22" fillId="0" borderId="20" xfId="0" applyFont="1" applyBorder="1" applyAlignment="1">
      <alignment vertical="center" wrapText="1"/>
    </xf>
    <xf numFmtId="0" fontId="18" fillId="0" borderId="21" xfId="0" applyFont="1" applyBorder="1" applyAlignment="1">
      <alignment horizontal="center" vertical="center" wrapText="1"/>
    </xf>
    <xf numFmtId="0" fontId="18" fillId="0" borderId="22" xfId="0" applyFont="1" applyBorder="1" applyAlignment="1">
      <alignment horizontal="center" vertical="center" wrapText="1"/>
    </xf>
    <xf numFmtId="0" fontId="13" fillId="0" borderId="4" xfId="0" applyFont="1" applyBorder="1" applyAlignment="1">
      <alignment horizontal="left" vertical="center" wrapText="1"/>
    </xf>
    <xf numFmtId="0" fontId="4" fillId="0" borderId="9" xfId="0" applyFont="1" applyBorder="1" applyAlignment="1">
      <alignment horizontal="center" vertical="center" wrapText="1"/>
    </xf>
    <xf numFmtId="0" fontId="14" fillId="0" borderId="6" xfId="0" applyFont="1" applyBorder="1" applyAlignment="1">
      <alignment horizontal="center" vertical="center" wrapText="1"/>
    </xf>
    <xf numFmtId="0" fontId="4" fillId="0" borderId="4" xfId="0" applyFont="1" applyBorder="1" applyAlignment="1">
      <alignment vertical="center" wrapText="1"/>
    </xf>
    <xf numFmtId="0" fontId="4" fillId="7" borderId="7" xfId="0" applyFont="1" applyFill="1" applyBorder="1" applyAlignment="1">
      <alignment horizontal="center" vertical="center" wrapText="1"/>
    </xf>
    <xf numFmtId="0" fontId="4" fillId="0" borderId="0" xfId="0" applyFont="1" applyAlignment="1">
      <alignment vertical="center" wrapText="1"/>
    </xf>
    <xf numFmtId="0" fontId="15" fillId="0" borderId="0" xfId="0" applyFont="1" applyAlignment="1">
      <alignment vertical="center" wrapText="1"/>
    </xf>
    <xf numFmtId="10" fontId="1" fillId="0" borderId="0" xfId="0" applyNumberFormat="1" applyFont="1" applyAlignment="1">
      <alignment vertical="center" wrapText="1"/>
    </xf>
    <xf numFmtId="0" fontId="1" fillId="0" borderId="0" xfId="0" applyFont="1" applyAlignment="1">
      <alignment vertical="center" wrapText="1"/>
    </xf>
    <xf numFmtId="8" fontId="4" fillId="0" borderId="6" xfId="0" applyNumberFormat="1" applyFont="1" applyBorder="1" applyAlignment="1">
      <alignment horizontal="center" vertical="center" wrapText="1"/>
    </xf>
    <xf numFmtId="10" fontId="1" fillId="0" borderId="4"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2" borderId="4" xfId="0" applyFont="1" applyFill="1" applyBorder="1" applyAlignment="1">
      <alignment horizontal="center" vertical="center" wrapText="1"/>
    </xf>
    <xf numFmtId="164" fontId="14" fillId="0" borderId="0" xfId="0" applyNumberFormat="1" applyFont="1" applyAlignment="1">
      <alignment horizontal="center" vertical="center" wrapText="1"/>
    </xf>
    <xf numFmtId="164" fontId="14" fillId="0" borderId="5" xfId="0" applyNumberFormat="1" applyFont="1" applyBorder="1" applyAlignment="1">
      <alignment horizontal="center" vertical="center" wrapText="1"/>
    </xf>
    <xf numFmtId="164" fontId="16" fillId="0" borderId="4" xfId="0" applyNumberFormat="1" applyFont="1" applyBorder="1" applyAlignment="1">
      <alignment horizontal="center" vertical="center" wrapText="1"/>
    </xf>
    <xf numFmtId="0" fontId="23" fillId="0" borderId="0" xfId="0" applyFont="1"/>
    <xf numFmtId="0" fontId="9" fillId="4" borderId="4" xfId="0" applyFont="1" applyFill="1" applyBorder="1" applyAlignment="1">
      <alignment horizontal="center" vertical="center" wrapText="1"/>
    </xf>
    <xf numFmtId="0" fontId="20" fillId="4" borderId="4" xfId="0" applyFont="1" applyFill="1" applyBorder="1" applyAlignment="1">
      <alignment horizontal="center" vertical="center" wrapText="1"/>
    </xf>
    <xf numFmtId="0" fontId="4" fillId="9" borderId="8" xfId="0" applyFont="1" applyFill="1" applyBorder="1" applyAlignment="1">
      <alignment horizontal="center" vertical="center" wrapText="1"/>
    </xf>
    <xf numFmtId="0" fontId="4" fillId="9" borderId="4" xfId="0" applyFont="1" applyFill="1" applyBorder="1" applyAlignment="1">
      <alignment horizontal="center" vertical="center" wrapText="1"/>
    </xf>
    <xf numFmtId="8" fontId="10" fillId="0" borderId="0" xfId="0" applyNumberFormat="1" applyFont="1" applyAlignment="1">
      <alignment horizontal="center" vertical="center" wrapText="1"/>
    </xf>
    <xf numFmtId="0" fontId="13" fillId="0" borderId="0" xfId="0" applyFont="1" applyAlignment="1">
      <alignment horizontal="left" vertical="center" wrapText="1"/>
    </xf>
    <xf numFmtId="0" fontId="0" fillId="0" borderId="4" xfId="0" applyBorder="1" applyAlignment="1">
      <alignment horizontal="right"/>
    </xf>
    <xf numFmtId="9" fontId="0" fillId="0" borderId="4" xfId="0" applyNumberFormat="1" applyBorder="1" applyAlignment="1">
      <alignment horizontal="center"/>
    </xf>
    <xf numFmtId="0" fontId="0" fillId="10" borderId="4" xfId="0" applyFill="1" applyBorder="1" applyAlignment="1">
      <alignment horizontal="center" vertical="center"/>
    </xf>
    <xf numFmtId="0" fontId="27" fillId="10" borderId="4" xfId="0" applyFont="1" applyFill="1" applyBorder="1" applyAlignment="1">
      <alignment horizontal="center" vertical="center"/>
    </xf>
    <xf numFmtId="0" fontId="0" fillId="10" borderId="4" xfId="0" applyFill="1" applyBorder="1" applyAlignment="1">
      <alignment horizontal="center" vertical="center" wrapText="1"/>
    </xf>
    <xf numFmtId="0" fontId="28" fillId="0" borderId="4" xfId="0" applyFont="1" applyBorder="1" applyAlignment="1">
      <alignment vertical="center" wrapText="1"/>
    </xf>
    <xf numFmtId="0" fontId="2" fillId="0" borderId="0" xfId="0" applyFont="1" applyAlignment="1">
      <alignment horizontal="center" vertical="center" wrapText="1"/>
    </xf>
    <xf numFmtId="0" fontId="1" fillId="2" borderId="23" xfId="0" applyFont="1" applyFill="1" applyBorder="1" applyAlignment="1">
      <alignment horizontal="center" vertical="center" wrapText="1"/>
    </xf>
    <xf numFmtId="0" fontId="18" fillId="3" borderId="0" xfId="0" applyFont="1" applyFill="1" applyAlignment="1">
      <alignment horizontal="center" vertical="center" wrapText="1"/>
    </xf>
    <xf numFmtId="0" fontId="1" fillId="0" borderId="27" xfId="0" applyFont="1" applyBorder="1" applyAlignment="1">
      <alignment horizontal="center" vertical="center" wrapText="1"/>
    </xf>
    <xf numFmtId="0" fontId="18" fillId="0" borderId="27" xfId="0" applyFont="1" applyBorder="1" applyAlignment="1">
      <alignment horizontal="center" vertical="center" wrapText="1"/>
    </xf>
    <xf numFmtId="0" fontId="18" fillId="3" borderId="8"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10" fontId="1" fillId="0" borderId="2" xfId="0" applyNumberFormat="1" applyFont="1" applyBorder="1" applyAlignment="1">
      <alignment horizontal="center" vertical="center" wrapText="1"/>
    </xf>
    <xf numFmtId="10" fontId="1" fillId="0" borderId="3" xfId="0" applyNumberFormat="1" applyFont="1" applyBorder="1" applyAlignment="1">
      <alignment horizontal="center" vertical="center" wrapText="1"/>
    </xf>
    <xf numFmtId="0" fontId="4" fillId="0" borderId="0" xfId="0" applyFont="1" applyAlignment="1">
      <alignment horizontal="center" vertical="center" wrapText="1"/>
    </xf>
    <xf numFmtId="0" fontId="1" fillId="0" borderId="0" xfId="0" applyFont="1" applyAlignment="1">
      <alignment horizontal="center" vertical="center" wrapText="1"/>
    </xf>
    <xf numFmtId="0" fontId="14" fillId="0" borderId="0" xfId="0" applyFont="1" applyAlignment="1">
      <alignment horizontal="center" vertical="center" wrapText="1"/>
    </xf>
    <xf numFmtId="0" fontId="21" fillId="3" borderId="0" xfId="0" applyFont="1" applyFill="1" applyAlignment="1">
      <alignment horizontal="center" vertical="center" wrapText="1"/>
    </xf>
    <xf numFmtId="0" fontId="2" fillId="2" borderId="25"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31" fillId="0" borderId="0" xfId="0" applyFont="1" applyAlignment="1">
      <alignment horizontal="center" vertical="center" wrapText="1"/>
    </xf>
    <xf numFmtId="0" fontId="1" fillId="2" borderId="26" xfId="0" applyFont="1" applyFill="1" applyBorder="1" applyAlignment="1">
      <alignment horizontal="center" vertical="center" wrapText="1"/>
    </xf>
    <xf numFmtId="0" fontId="1" fillId="2" borderId="12" xfId="0" applyFont="1" applyFill="1" applyBorder="1" applyAlignment="1">
      <alignment horizontal="center" vertical="center" wrapText="1"/>
    </xf>
    <xf numFmtId="49" fontId="4" fillId="0" borderId="4" xfId="0" applyNumberFormat="1" applyFont="1" applyBorder="1" applyAlignment="1">
      <alignment horizontal="right" vertical="center" wrapText="1"/>
    </xf>
    <xf numFmtId="0" fontId="6" fillId="0" borderId="0" xfId="0" applyFont="1" applyAlignment="1">
      <alignment horizontal="center" vertical="center" wrapText="1"/>
    </xf>
    <xf numFmtId="0" fontId="32" fillId="0" borderId="0" xfId="0" applyFont="1" applyAlignment="1">
      <alignment horizontal="center" vertical="center" wrapText="1"/>
    </xf>
    <xf numFmtId="0" fontId="4" fillId="3" borderId="4" xfId="0" applyFont="1" applyFill="1" applyBorder="1" applyAlignment="1">
      <alignment horizontal="center" vertical="center" wrapText="1"/>
    </xf>
    <xf numFmtId="0" fontId="14" fillId="0" borderId="4" xfId="0" applyFont="1" applyBorder="1" applyAlignment="1">
      <alignment horizontal="center" vertical="center" wrapText="1"/>
    </xf>
    <xf numFmtId="0" fontId="0" fillId="0" borderId="7" xfId="0" applyBorder="1" applyAlignment="1">
      <alignment horizontal="right"/>
    </xf>
    <xf numFmtId="0" fontId="0" fillId="0" borderId="8" xfId="0" applyBorder="1" applyAlignment="1">
      <alignment horizontal="right"/>
    </xf>
    <xf numFmtId="0" fontId="19" fillId="0" borderId="0" xfId="0" applyFont="1" applyAlignment="1">
      <alignment horizontal="center" vertical="center" wrapText="1"/>
    </xf>
    <xf numFmtId="0" fontId="30" fillId="0" borderId="0" xfId="0" applyFont="1" applyAlignment="1">
      <alignment horizontal="center" wrapText="1"/>
    </xf>
    <xf numFmtId="0" fontId="29"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40"/>
  <sheetViews>
    <sheetView tabSelected="1" topLeftCell="A122" zoomScale="115" zoomScaleNormal="115" workbookViewId="0">
      <selection activeCell="G129" sqref="G129"/>
    </sheetView>
  </sheetViews>
  <sheetFormatPr baseColWidth="10" defaultColWidth="19.42578125" defaultRowHeight="15"/>
  <cols>
    <col min="1" max="1" width="16.5703125" customWidth="1"/>
    <col min="2" max="2" width="56.42578125" customWidth="1"/>
    <col min="4" max="4" width="19.42578125" style="61"/>
    <col min="5" max="5" width="19.42578125" style="49"/>
    <col min="6" max="6" width="16.42578125" bestFit="1" customWidth="1"/>
  </cols>
  <sheetData>
    <row r="1" spans="1:6" ht="25.5" customHeight="1">
      <c r="A1" s="128" t="s">
        <v>0</v>
      </c>
      <c r="B1" s="128"/>
      <c r="C1" s="128"/>
      <c r="D1" s="128"/>
      <c r="E1" s="128"/>
      <c r="F1" s="128"/>
    </row>
    <row r="2" spans="1:6">
      <c r="A2" s="128" t="s">
        <v>213</v>
      </c>
      <c r="B2" s="128"/>
      <c r="C2" s="128"/>
      <c r="D2" s="128"/>
      <c r="E2" s="128"/>
      <c r="F2" s="128"/>
    </row>
    <row r="3" spans="1:6" ht="15.75" customHeight="1">
      <c r="A3" s="129"/>
      <c r="B3" s="129"/>
      <c r="C3" s="129"/>
      <c r="D3" s="129"/>
      <c r="E3" s="129"/>
      <c r="F3" s="129"/>
    </row>
    <row r="4" spans="1:6" ht="51.75" customHeight="1">
      <c r="A4" s="135" t="s">
        <v>214</v>
      </c>
      <c r="B4" s="135"/>
      <c r="C4" s="135"/>
      <c r="D4" s="135"/>
      <c r="E4" s="135"/>
      <c r="F4" s="135"/>
    </row>
    <row r="5" spans="1:6" ht="33" customHeight="1" thickBot="1">
      <c r="A5" s="129"/>
      <c r="B5" s="129"/>
      <c r="C5" s="129"/>
      <c r="D5" s="129"/>
      <c r="E5" s="129"/>
      <c r="F5" s="129"/>
    </row>
    <row r="6" spans="1:6" ht="15.75" thickBot="1">
      <c r="A6" s="5" t="s">
        <v>1</v>
      </c>
      <c r="B6" s="100" t="s">
        <v>2</v>
      </c>
      <c r="C6" s="1"/>
      <c r="D6" s="1"/>
      <c r="E6" s="1"/>
      <c r="F6" s="1"/>
    </row>
    <row r="7" spans="1:6" ht="15.75" thickBot="1">
      <c r="A7" s="5">
        <v>1</v>
      </c>
      <c r="B7" s="107" t="s">
        <v>10</v>
      </c>
      <c r="C7" s="1"/>
      <c r="D7" s="1"/>
      <c r="E7" s="1"/>
      <c r="F7" s="1"/>
    </row>
    <row r="8" spans="1:6" ht="26.25" thickBot="1">
      <c r="A8" s="5">
        <v>2</v>
      </c>
      <c r="B8" s="43" t="s">
        <v>23</v>
      </c>
      <c r="C8" s="1"/>
      <c r="D8" s="1"/>
      <c r="E8" s="1"/>
      <c r="F8" s="1"/>
    </row>
    <row r="9" spans="1:6" ht="18" thickBot="1">
      <c r="A9" s="5">
        <v>3</v>
      </c>
      <c r="B9" s="13" t="s">
        <v>28</v>
      </c>
      <c r="C9" s="1"/>
      <c r="D9" s="1"/>
      <c r="E9" s="1"/>
      <c r="F9" s="1"/>
    </row>
    <row r="10" spans="1:6" ht="18" thickBot="1">
      <c r="A10" s="5">
        <v>4</v>
      </c>
      <c r="B10" s="13" t="s">
        <v>43</v>
      </c>
      <c r="C10" s="1"/>
      <c r="D10" s="1"/>
      <c r="E10" s="1"/>
      <c r="F10" s="1"/>
    </row>
    <row r="11" spans="1:6" ht="18" thickBot="1">
      <c r="A11" s="5">
        <v>5</v>
      </c>
      <c r="B11" s="13" t="s">
        <v>59</v>
      </c>
      <c r="C11" s="96"/>
      <c r="D11" s="96"/>
      <c r="E11" s="96"/>
      <c r="F11" s="96"/>
    </row>
    <row r="12" spans="1:6" ht="18" thickBot="1">
      <c r="A12" s="5">
        <v>6</v>
      </c>
      <c r="B12" s="13" t="s">
        <v>62</v>
      </c>
      <c r="C12" s="96"/>
      <c r="D12" s="96"/>
      <c r="E12" s="96"/>
      <c r="F12" s="96"/>
    </row>
    <row r="13" spans="1:6" ht="18" thickBot="1">
      <c r="A13" s="5">
        <v>7</v>
      </c>
      <c r="B13" s="13" t="s">
        <v>67</v>
      </c>
      <c r="C13" s="96"/>
      <c r="D13" s="96"/>
      <c r="E13" s="96"/>
      <c r="F13" s="96"/>
    </row>
    <row r="14" spans="1:6" ht="18" thickBot="1">
      <c r="A14" s="5">
        <v>8</v>
      </c>
      <c r="B14" s="105" t="s">
        <v>72</v>
      </c>
      <c r="C14" s="96"/>
      <c r="D14" s="96"/>
      <c r="E14" s="96"/>
      <c r="F14" s="96"/>
    </row>
    <row r="15" spans="1:6" ht="18" thickBot="1">
      <c r="A15" s="5">
        <v>9</v>
      </c>
      <c r="B15" s="13" t="s">
        <v>79</v>
      </c>
      <c r="C15" s="96"/>
      <c r="D15" s="96"/>
      <c r="E15" s="96"/>
      <c r="F15" s="96"/>
    </row>
    <row r="16" spans="1:6" ht="18" thickBot="1">
      <c r="A16" s="5">
        <v>10</v>
      </c>
      <c r="B16" s="13" t="s">
        <v>83</v>
      </c>
      <c r="C16" s="96"/>
      <c r="D16" s="96"/>
      <c r="E16" s="96"/>
      <c r="F16" s="96"/>
    </row>
    <row r="17" spans="1:6" ht="17.25">
      <c r="A17" s="118">
        <v>11</v>
      </c>
      <c r="B17" s="106" t="s">
        <v>87</v>
      </c>
      <c r="C17" s="96"/>
      <c r="D17" s="96"/>
      <c r="E17" s="96"/>
      <c r="F17" s="96"/>
    </row>
    <row r="18" spans="1:6">
      <c r="A18" s="1"/>
      <c r="B18" s="96"/>
      <c r="C18" s="96"/>
      <c r="D18" s="96"/>
      <c r="E18" s="96"/>
      <c r="F18" s="96"/>
    </row>
    <row r="19" spans="1:6">
      <c r="A19" s="1"/>
      <c r="B19" s="117"/>
      <c r="C19" s="1"/>
      <c r="D19" s="51"/>
      <c r="E19" s="46"/>
      <c r="F19" s="1"/>
    </row>
    <row r="20" spans="1:6" ht="25.5" customHeight="1">
      <c r="A20" s="136"/>
      <c r="B20" s="131" t="s">
        <v>4</v>
      </c>
      <c r="C20" s="131"/>
      <c r="D20" s="131"/>
      <c r="E20" s="131"/>
      <c r="F20" s="132"/>
    </row>
    <row r="21" spans="1:6" ht="26.25" customHeight="1">
      <c r="A21" s="137"/>
      <c r="B21" s="133" t="s">
        <v>170</v>
      </c>
      <c r="C21" s="133"/>
      <c r="D21" s="133"/>
      <c r="E21" s="133"/>
      <c r="F21" s="134"/>
    </row>
    <row r="22" spans="1:6" ht="15.75" thickBot="1">
      <c r="A22" s="1"/>
      <c r="B22" s="1"/>
      <c r="C22" s="1"/>
      <c r="D22" s="51"/>
      <c r="E22" s="46"/>
      <c r="F22" s="1"/>
    </row>
    <row r="23" spans="1:6">
      <c r="A23" s="123" t="s">
        <v>1</v>
      </c>
      <c r="B23" s="123" t="s">
        <v>5</v>
      </c>
      <c r="C23" s="123" t="s">
        <v>6</v>
      </c>
      <c r="D23" s="52" t="s">
        <v>7</v>
      </c>
      <c r="E23" s="125" t="s">
        <v>156</v>
      </c>
      <c r="F23" s="2" t="s">
        <v>7</v>
      </c>
    </row>
    <row r="24" spans="1:6" ht="15.75" thickBot="1">
      <c r="A24" s="124"/>
      <c r="B24" s="124"/>
      <c r="C24" s="124"/>
      <c r="D24" s="53" t="s">
        <v>8</v>
      </c>
      <c r="E24" s="126"/>
      <c r="F24" s="3" t="s">
        <v>9</v>
      </c>
    </row>
    <row r="25" spans="1:6">
      <c r="A25" s="108">
        <v>1</v>
      </c>
      <c r="B25" s="107" t="s">
        <v>10</v>
      </c>
      <c r="C25" s="18"/>
      <c r="D25" s="54"/>
      <c r="E25" s="47"/>
      <c r="F25" s="18"/>
    </row>
    <row r="26" spans="1:6">
      <c r="A26" s="17"/>
      <c r="B26" s="31" t="s">
        <v>11</v>
      </c>
      <c r="C26" s="18"/>
      <c r="D26" s="54"/>
      <c r="E26" s="47"/>
      <c r="F26" s="18"/>
    </row>
    <row r="27" spans="1:6" ht="57">
      <c r="A27" s="29" t="s">
        <v>99</v>
      </c>
      <c r="B27" s="116" t="s">
        <v>12</v>
      </c>
      <c r="C27" s="22">
        <v>1</v>
      </c>
      <c r="D27" s="55">
        <v>0</v>
      </c>
      <c r="E27" s="23">
        <f>D27*0.2</f>
        <v>0</v>
      </c>
      <c r="F27" s="23">
        <f>D27+E27</f>
        <v>0</v>
      </c>
    </row>
    <row r="28" spans="1:6" ht="42.75" customHeight="1">
      <c r="A28" s="29" t="s">
        <v>100</v>
      </c>
      <c r="B28" s="116" t="s">
        <v>13</v>
      </c>
      <c r="C28" s="22">
        <v>1</v>
      </c>
      <c r="D28" s="55">
        <v>0</v>
      </c>
      <c r="E28" s="23">
        <f t="shared" ref="E28:E30" si="0">D28*0.2</f>
        <v>0</v>
      </c>
      <c r="F28" s="23">
        <f t="shared" ref="F28:F30" si="1">D28+E28</f>
        <v>0</v>
      </c>
    </row>
    <row r="29" spans="1:6" ht="51.75" customHeight="1">
      <c r="A29" s="29" t="s">
        <v>101</v>
      </c>
      <c r="B29" s="116" t="s">
        <v>14</v>
      </c>
      <c r="C29" s="22">
        <v>1</v>
      </c>
      <c r="D29" s="55">
        <v>0</v>
      </c>
      <c r="E29" s="23">
        <f t="shared" si="0"/>
        <v>0</v>
      </c>
      <c r="F29" s="23">
        <f t="shared" si="1"/>
        <v>0</v>
      </c>
    </row>
    <row r="30" spans="1:6" ht="50.25" customHeight="1">
      <c r="A30" s="29" t="s">
        <v>102</v>
      </c>
      <c r="B30" s="116" t="s">
        <v>15</v>
      </c>
      <c r="C30" s="22">
        <v>1</v>
      </c>
      <c r="D30" s="55">
        <v>0</v>
      </c>
      <c r="E30" s="23">
        <f t="shared" si="0"/>
        <v>0</v>
      </c>
      <c r="F30" s="23">
        <f t="shared" si="1"/>
        <v>0</v>
      </c>
    </row>
    <row r="31" spans="1:6">
      <c r="A31" s="17"/>
      <c r="B31" s="20" t="s">
        <v>16</v>
      </c>
      <c r="C31" s="24"/>
      <c r="D31" s="54"/>
      <c r="E31" s="47"/>
      <c r="F31" s="25"/>
    </row>
    <row r="32" spans="1:6" ht="57">
      <c r="A32" s="29" t="s">
        <v>105</v>
      </c>
      <c r="B32" s="116" t="s">
        <v>12</v>
      </c>
      <c r="C32" s="22">
        <v>1</v>
      </c>
      <c r="D32" s="55">
        <v>0</v>
      </c>
      <c r="E32" s="23">
        <f t="shared" ref="E32:E35" si="2">D32*0.2</f>
        <v>0</v>
      </c>
      <c r="F32" s="23">
        <f t="shared" ref="F32:F35" si="3">D32+E32</f>
        <v>0</v>
      </c>
    </row>
    <row r="33" spans="1:6" ht="57">
      <c r="A33" s="29" t="s">
        <v>106</v>
      </c>
      <c r="B33" s="116" t="s">
        <v>13</v>
      </c>
      <c r="C33" s="22">
        <v>1</v>
      </c>
      <c r="D33" s="55">
        <v>0</v>
      </c>
      <c r="E33" s="23">
        <f t="shared" si="2"/>
        <v>0</v>
      </c>
      <c r="F33" s="23">
        <f t="shared" si="3"/>
        <v>0</v>
      </c>
    </row>
    <row r="34" spans="1:6" ht="49.5" customHeight="1">
      <c r="A34" s="29" t="s">
        <v>107</v>
      </c>
      <c r="B34" s="116" t="s">
        <v>14</v>
      </c>
      <c r="C34" s="22">
        <v>1</v>
      </c>
      <c r="D34" s="55">
        <v>0</v>
      </c>
      <c r="E34" s="23">
        <f t="shared" si="2"/>
        <v>0</v>
      </c>
      <c r="F34" s="23">
        <f t="shared" si="3"/>
        <v>0</v>
      </c>
    </row>
    <row r="35" spans="1:6" ht="43.5" customHeight="1">
      <c r="A35" s="29" t="s">
        <v>108</v>
      </c>
      <c r="B35" s="116" t="s">
        <v>15</v>
      </c>
      <c r="C35" s="22">
        <v>1</v>
      </c>
      <c r="D35" s="55">
        <v>0</v>
      </c>
      <c r="E35" s="23">
        <f t="shared" si="2"/>
        <v>0</v>
      </c>
      <c r="F35" s="23">
        <f t="shared" si="3"/>
        <v>0</v>
      </c>
    </row>
    <row r="36" spans="1:6">
      <c r="A36" s="17"/>
      <c r="B36" s="20" t="s">
        <v>17</v>
      </c>
      <c r="C36" s="24"/>
      <c r="D36" s="54"/>
      <c r="E36" s="47"/>
      <c r="F36" s="25"/>
    </row>
    <row r="37" spans="1:6" ht="41.25" customHeight="1">
      <c r="A37" s="29" t="s">
        <v>109</v>
      </c>
      <c r="B37" s="116" t="s">
        <v>18</v>
      </c>
      <c r="C37" s="22">
        <v>1</v>
      </c>
      <c r="D37" s="55">
        <v>0</v>
      </c>
      <c r="E37" s="23">
        <f>D37*0.2</f>
        <v>0</v>
      </c>
      <c r="F37" s="23">
        <f>D37+E37</f>
        <v>0</v>
      </c>
    </row>
    <row r="38" spans="1:6">
      <c r="A38" s="17"/>
      <c r="B38" s="20" t="s">
        <v>19</v>
      </c>
      <c r="C38" s="24"/>
      <c r="D38" s="54"/>
      <c r="E38" s="47"/>
      <c r="F38" s="25"/>
    </row>
    <row r="39" spans="1:6" ht="40.5" customHeight="1">
      <c r="A39" s="29" t="s">
        <v>110</v>
      </c>
      <c r="B39" s="32" t="s">
        <v>20</v>
      </c>
      <c r="C39" s="22">
        <v>1</v>
      </c>
      <c r="D39" s="55">
        <v>0</v>
      </c>
      <c r="E39" s="23">
        <f>D39*0.2</f>
        <v>0</v>
      </c>
      <c r="F39" s="23">
        <f>D39+E39</f>
        <v>0</v>
      </c>
    </row>
    <row r="40" spans="1:6" ht="25.5">
      <c r="A40" s="44" t="s">
        <v>174</v>
      </c>
      <c r="B40" s="43" t="s">
        <v>23</v>
      </c>
      <c r="C40" s="8"/>
      <c r="D40" s="54"/>
      <c r="E40" s="47"/>
      <c r="F40" s="25"/>
    </row>
    <row r="41" spans="1:6" ht="90">
      <c r="A41" s="29" t="s">
        <v>175</v>
      </c>
      <c r="B41" s="6" t="s">
        <v>24</v>
      </c>
      <c r="C41" s="34" t="s">
        <v>25</v>
      </c>
      <c r="D41" s="56">
        <v>0</v>
      </c>
      <c r="E41" s="23">
        <f t="shared" ref="E41:E43" si="4">D41*0.2</f>
        <v>0</v>
      </c>
      <c r="F41" s="23">
        <f>D41+E41</f>
        <v>0</v>
      </c>
    </row>
    <row r="42" spans="1:6" ht="105">
      <c r="A42" s="29" t="s">
        <v>176</v>
      </c>
      <c r="B42" s="6" t="s">
        <v>26</v>
      </c>
      <c r="C42" s="12" t="s">
        <v>25</v>
      </c>
      <c r="D42" s="55">
        <v>0</v>
      </c>
      <c r="E42" s="23">
        <f t="shared" si="4"/>
        <v>0</v>
      </c>
      <c r="F42" s="23">
        <f t="shared" ref="F42:F43" si="5">D42+E42</f>
        <v>0</v>
      </c>
    </row>
    <row r="43" spans="1:6" ht="57" customHeight="1">
      <c r="A43" s="29" t="s">
        <v>177</v>
      </c>
      <c r="B43" s="6" t="s">
        <v>27</v>
      </c>
      <c r="C43" s="34" t="s">
        <v>25</v>
      </c>
      <c r="D43" s="55">
        <f>BPU!D50</f>
        <v>0</v>
      </c>
      <c r="E43" s="23">
        <f t="shared" si="4"/>
        <v>0</v>
      </c>
      <c r="F43" s="23">
        <f t="shared" si="5"/>
        <v>0</v>
      </c>
    </row>
    <row r="44" spans="1:6" ht="17.25">
      <c r="A44" s="41"/>
      <c r="B44" s="13" t="s">
        <v>28</v>
      </c>
      <c r="C44" s="8"/>
      <c r="D44" s="54"/>
      <c r="E44" s="47"/>
      <c r="F44" s="25"/>
    </row>
    <row r="45" spans="1:6" ht="15.75">
      <c r="A45" s="29" t="s">
        <v>178</v>
      </c>
      <c r="B45" s="14" t="s">
        <v>29</v>
      </c>
      <c r="C45" s="8"/>
      <c r="D45" s="54"/>
      <c r="E45" s="47"/>
      <c r="F45" s="25"/>
    </row>
    <row r="46" spans="1:6" ht="39" customHeight="1">
      <c r="A46" s="29" t="s">
        <v>111</v>
      </c>
      <c r="B46" s="6" t="s">
        <v>30</v>
      </c>
      <c r="C46" s="34">
        <v>1</v>
      </c>
      <c r="D46" s="55">
        <v>0</v>
      </c>
      <c r="E46" s="23">
        <f t="shared" ref="E46:E50" si="6">D46*0.2</f>
        <v>0</v>
      </c>
      <c r="F46" s="23">
        <f t="shared" ref="F46:F50" si="7">D46+E46</f>
        <v>0</v>
      </c>
    </row>
    <row r="47" spans="1:6" ht="50.25" customHeight="1">
      <c r="A47" s="29" t="s">
        <v>112</v>
      </c>
      <c r="B47" s="6" t="s">
        <v>31</v>
      </c>
      <c r="C47" s="12">
        <v>1</v>
      </c>
      <c r="D47" s="55">
        <v>0</v>
      </c>
      <c r="E47" s="23">
        <f t="shared" si="6"/>
        <v>0</v>
      </c>
      <c r="F47" s="23">
        <f t="shared" si="7"/>
        <v>0</v>
      </c>
    </row>
    <row r="48" spans="1:6" ht="45">
      <c r="A48" s="29" t="s">
        <v>113</v>
      </c>
      <c r="B48" s="6" t="s">
        <v>32</v>
      </c>
      <c r="C48" s="12" t="s">
        <v>33</v>
      </c>
      <c r="D48" s="55">
        <f>BPU!D55</f>
        <v>0</v>
      </c>
      <c r="E48" s="23">
        <f t="shared" si="6"/>
        <v>0</v>
      </c>
      <c r="F48" s="23">
        <f t="shared" si="7"/>
        <v>0</v>
      </c>
    </row>
    <row r="49" spans="1:6" ht="45">
      <c r="A49" s="29" t="s">
        <v>179</v>
      </c>
      <c r="B49" s="6" t="s">
        <v>34</v>
      </c>
      <c r="C49" s="12" t="s">
        <v>33</v>
      </c>
      <c r="D49" s="55">
        <v>0</v>
      </c>
      <c r="E49" s="23">
        <f t="shared" si="6"/>
        <v>0</v>
      </c>
      <c r="F49" s="23">
        <f t="shared" si="7"/>
        <v>0</v>
      </c>
    </row>
    <row r="50" spans="1:6" ht="60">
      <c r="A50" s="29" t="s">
        <v>180</v>
      </c>
      <c r="B50" s="6" t="s">
        <v>35</v>
      </c>
      <c r="C50" s="34" t="s">
        <v>36</v>
      </c>
      <c r="D50" s="55">
        <f>BPU!D57</f>
        <v>0</v>
      </c>
      <c r="E50" s="23">
        <f t="shared" si="6"/>
        <v>0</v>
      </c>
      <c r="F50" s="23">
        <f t="shared" si="7"/>
        <v>0</v>
      </c>
    </row>
    <row r="51" spans="1:6" ht="15.75">
      <c r="A51" s="45"/>
      <c r="B51" s="14" t="s">
        <v>37</v>
      </c>
      <c r="C51" s="8"/>
      <c r="D51" s="54"/>
      <c r="E51" s="47"/>
      <c r="F51" s="25"/>
    </row>
    <row r="52" spans="1:6" ht="45">
      <c r="A52" s="29" t="s">
        <v>181</v>
      </c>
      <c r="B52" s="6" t="s">
        <v>38</v>
      </c>
      <c r="C52" s="12" t="s">
        <v>36</v>
      </c>
      <c r="D52" s="55">
        <f>BPU!D59</f>
        <v>0</v>
      </c>
      <c r="E52" s="23">
        <f t="shared" ref="E52:E56" si="8">D52*0.2</f>
        <v>0</v>
      </c>
      <c r="F52" s="23">
        <f t="shared" ref="F52:F56" si="9">D52+E52</f>
        <v>0</v>
      </c>
    </row>
    <row r="53" spans="1:6" ht="53.25" customHeight="1">
      <c r="A53" s="29" t="s">
        <v>182</v>
      </c>
      <c r="B53" s="6" t="s">
        <v>39</v>
      </c>
      <c r="C53" s="12" t="s">
        <v>36</v>
      </c>
      <c r="D53" s="55">
        <v>0</v>
      </c>
      <c r="E53" s="23">
        <f t="shared" si="8"/>
        <v>0</v>
      </c>
      <c r="F53" s="23">
        <f t="shared" si="9"/>
        <v>0</v>
      </c>
    </row>
    <row r="54" spans="1:6" ht="105">
      <c r="A54" s="29" t="s">
        <v>183</v>
      </c>
      <c r="B54" s="6" t="s">
        <v>40</v>
      </c>
      <c r="C54" s="12" t="s">
        <v>36</v>
      </c>
      <c r="D54" s="55">
        <v>0</v>
      </c>
      <c r="E54" s="23">
        <f t="shared" si="8"/>
        <v>0</v>
      </c>
      <c r="F54" s="23">
        <f t="shared" si="9"/>
        <v>0</v>
      </c>
    </row>
    <row r="55" spans="1:6" ht="120">
      <c r="A55" s="29" t="s">
        <v>184</v>
      </c>
      <c r="B55" s="6" t="s">
        <v>41</v>
      </c>
      <c r="C55" s="12" t="s">
        <v>36</v>
      </c>
      <c r="D55" s="55">
        <v>0</v>
      </c>
      <c r="E55" s="23">
        <f t="shared" si="8"/>
        <v>0</v>
      </c>
      <c r="F55" s="23">
        <f t="shared" si="9"/>
        <v>0</v>
      </c>
    </row>
    <row r="56" spans="1:6" ht="135">
      <c r="A56" s="29" t="s">
        <v>185</v>
      </c>
      <c r="B56" s="6" t="s">
        <v>42</v>
      </c>
      <c r="C56" s="12" t="s">
        <v>36</v>
      </c>
      <c r="D56" s="55">
        <f>BPU!D63</f>
        <v>0</v>
      </c>
      <c r="E56" s="23">
        <f t="shared" si="8"/>
        <v>0</v>
      </c>
      <c r="F56" s="23">
        <f t="shared" si="9"/>
        <v>0</v>
      </c>
    </row>
    <row r="57" spans="1:6" ht="17.25">
      <c r="A57" s="42"/>
      <c r="B57" s="13" t="s">
        <v>43</v>
      </c>
      <c r="C57" s="8"/>
      <c r="D57" s="54"/>
      <c r="E57" s="47"/>
      <c r="F57" s="25"/>
    </row>
    <row r="58" spans="1:6" ht="15.75">
      <c r="A58" s="29" t="s">
        <v>114</v>
      </c>
      <c r="B58" s="15" t="s">
        <v>44</v>
      </c>
      <c r="C58" s="8"/>
      <c r="D58" s="54"/>
      <c r="E58" s="47"/>
      <c r="F58" s="25"/>
    </row>
    <row r="59" spans="1:6" ht="75">
      <c r="A59" s="29" t="s">
        <v>115</v>
      </c>
      <c r="B59" s="6" t="s">
        <v>45</v>
      </c>
      <c r="C59" s="35" t="s">
        <v>36</v>
      </c>
      <c r="D59" s="57">
        <f>BPU!D66</f>
        <v>0</v>
      </c>
      <c r="E59" s="23">
        <f t="shared" ref="E59:E60" si="10">D59*0.2</f>
        <v>0</v>
      </c>
      <c r="F59" s="23">
        <f t="shared" ref="F59:F60" si="11">D59+E59</f>
        <v>0</v>
      </c>
    </row>
    <row r="60" spans="1:6" ht="59.25" customHeight="1">
      <c r="A60" s="29" t="s">
        <v>116</v>
      </c>
      <c r="B60" s="6" t="s">
        <v>46</v>
      </c>
      <c r="C60" s="34" t="s">
        <v>36</v>
      </c>
      <c r="D60" s="55">
        <f>BPU!D67</f>
        <v>0</v>
      </c>
      <c r="E60" s="23">
        <f t="shared" si="10"/>
        <v>0</v>
      </c>
      <c r="F60" s="23">
        <f t="shared" si="11"/>
        <v>0</v>
      </c>
    </row>
    <row r="61" spans="1:6" ht="15.75">
      <c r="A61" s="29"/>
      <c r="B61" s="16" t="s">
        <v>47</v>
      </c>
      <c r="C61" s="8"/>
      <c r="D61" s="54"/>
      <c r="E61" s="47"/>
      <c r="F61" s="25"/>
    </row>
    <row r="62" spans="1:6" ht="30.75" customHeight="1">
      <c r="A62" s="29" t="s">
        <v>117</v>
      </c>
      <c r="B62" s="6" t="s">
        <v>48</v>
      </c>
      <c r="C62" s="34" t="s">
        <v>36</v>
      </c>
      <c r="D62" s="55">
        <f>BPU!D69</f>
        <v>0</v>
      </c>
      <c r="E62" s="23">
        <f t="shared" ref="E62:E71" si="12">D62*0.2</f>
        <v>0</v>
      </c>
      <c r="F62" s="23">
        <f t="shared" ref="F62:F71" si="13">D62+E62</f>
        <v>0</v>
      </c>
    </row>
    <row r="63" spans="1:6" ht="90">
      <c r="A63" s="29" t="s">
        <v>118</v>
      </c>
      <c r="B63" s="6" t="s">
        <v>49</v>
      </c>
      <c r="C63" s="12" t="s">
        <v>36</v>
      </c>
      <c r="D63" s="55">
        <f>BPU!D70</f>
        <v>0</v>
      </c>
      <c r="E63" s="23">
        <f t="shared" si="12"/>
        <v>0</v>
      </c>
      <c r="F63" s="23">
        <f t="shared" si="13"/>
        <v>0</v>
      </c>
    </row>
    <row r="64" spans="1:6" ht="90">
      <c r="A64" s="29" t="s">
        <v>119</v>
      </c>
      <c r="B64" s="6" t="s">
        <v>50</v>
      </c>
      <c r="C64" s="12" t="s">
        <v>36</v>
      </c>
      <c r="D64" s="55">
        <f>BPU!D71</f>
        <v>0</v>
      </c>
      <c r="E64" s="23">
        <f t="shared" si="12"/>
        <v>0</v>
      </c>
      <c r="F64" s="23">
        <f t="shared" si="13"/>
        <v>0</v>
      </c>
    </row>
    <row r="65" spans="1:6" ht="90">
      <c r="A65" s="29" t="s">
        <v>120</v>
      </c>
      <c r="B65" s="6" t="s">
        <v>51</v>
      </c>
      <c r="C65" s="12" t="s">
        <v>36</v>
      </c>
      <c r="D65" s="55">
        <f>BPU!D72</f>
        <v>0</v>
      </c>
      <c r="E65" s="23">
        <f t="shared" si="12"/>
        <v>0</v>
      </c>
      <c r="F65" s="23">
        <f t="shared" si="13"/>
        <v>0</v>
      </c>
    </row>
    <row r="66" spans="1:6" ht="45">
      <c r="A66" s="29" t="s">
        <v>121</v>
      </c>
      <c r="B66" s="6" t="s">
        <v>52</v>
      </c>
      <c r="C66" s="12" t="s">
        <v>36</v>
      </c>
      <c r="D66" s="55">
        <f>BPU!D73</f>
        <v>0</v>
      </c>
      <c r="E66" s="23">
        <f t="shared" si="12"/>
        <v>0</v>
      </c>
      <c r="F66" s="23">
        <f t="shared" si="13"/>
        <v>0</v>
      </c>
    </row>
    <row r="67" spans="1:6" ht="75">
      <c r="A67" s="29" t="s">
        <v>122</v>
      </c>
      <c r="B67" s="6" t="s">
        <v>53</v>
      </c>
      <c r="C67" s="12" t="s">
        <v>33</v>
      </c>
      <c r="D67" s="55">
        <f>BPU!D74</f>
        <v>0</v>
      </c>
      <c r="E67" s="23">
        <f t="shared" si="12"/>
        <v>0</v>
      </c>
      <c r="F67" s="23">
        <f t="shared" si="13"/>
        <v>0</v>
      </c>
    </row>
    <row r="68" spans="1:6" ht="60">
      <c r="A68" s="29" t="s">
        <v>123</v>
      </c>
      <c r="B68" s="6" t="s">
        <v>54</v>
      </c>
      <c r="C68" s="12" t="s">
        <v>33</v>
      </c>
      <c r="D68" s="55">
        <f>BPU!D75</f>
        <v>0</v>
      </c>
      <c r="E68" s="23">
        <f t="shared" si="12"/>
        <v>0</v>
      </c>
      <c r="F68" s="23">
        <f t="shared" si="13"/>
        <v>0</v>
      </c>
    </row>
    <row r="69" spans="1:6" ht="44.25" customHeight="1">
      <c r="A69" s="29" t="s">
        <v>124</v>
      </c>
      <c r="B69" s="6" t="s">
        <v>55</v>
      </c>
      <c r="C69" s="12" t="s">
        <v>33</v>
      </c>
      <c r="D69" s="55">
        <f>BPU!D76</f>
        <v>0</v>
      </c>
      <c r="E69" s="23">
        <f t="shared" si="12"/>
        <v>0</v>
      </c>
      <c r="F69" s="23">
        <f t="shared" si="13"/>
        <v>0</v>
      </c>
    </row>
    <row r="70" spans="1:6" ht="41.25" customHeight="1">
      <c r="A70" s="29" t="s">
        <v>186</v>
      </c>
      <c r="B70" s="6" t="s">
        <v>56</v>
      </c>
      <c r="C70" s="12" t="s">
        <v>33</v>
      </c>
      <c r="D70" s="55">
        <f>BPU!D77</f>
        <v>0</v>
      </c>
      <c r="E70" s="23">
        <f t="shared" si="12"/>
        <v>0</v>
      </c>
      <c r="F70" s="23">
        <f t="shared" si="13"/>
        <v>0</v>
      </c>
    </row>
    <row r="71" spans="1:6" ht="44.25" customHeight="1">
      <c r="A71" s="29" t="s">
        <v>187</v>
      </c>
      <c r="B71" s="10" t="s">
        <v>57</v>
      </c>
      <c r="C71" s="17" t="s">
        <v>58</v>
      </c>
      <c r="D71" s="55">
        <v>0</v>
      </c>
      <c r="E71" s="23">
        <f t="shared" si="12"/>
        <v>0</v>
      </c>
      <c r="F71" s="23">
        <f t="shared" si="13"/>
        <v>0</v>
      </c>
    </row>
    <row r="72" spans="1:6" ht="17.25">
      <c r="A72" s="29" t="s">
        <v>188</v>
      </c>
      <c r="B72" s="13" t="s">
        <v>59</v>
      </c>
      <c r="C72" s="9"/>
      <c r="D72" s="54"/>
      <c r="E72" s="47"/>
      <c r="F72" s="25"/>
    </row>
    <row r="73" spans="1:6" ht="105">
      <c r="A73" s="29" t="s">
        <v>125</v>
      </c>
      <c r="B73" s="10" t="s">
        <v>60</v>
      </c>
      <c r="C73" s="34" t="s">
        <v>36</v>
      </c>
      <c r="D73" s="55">
        <f>BPU!D80</f>
        <v>0</v>
      </c>
      <c r="E73" s="23">
        <f t="shared" ref="E73:E75" si="14">D73*0.2</f>
        <v>0</v>
      </c>
      <c r="F73" s="23">
        <f t="shared" ref="F73:F75" si="15">D73+E73</f>
        <v>0</v>
      </c>
    </row>
    <row r="74" spans="1:6" ht="105">
      <c r="A74" s="29" t="s">
        <v>126</v>
      </c>
      <c r="B74" s="10" t="s">
        <v>61</v>
      </c>
      <c r="C74" s="12" t="s">
        <v>36</v>
      </c>
      <c r="D74" s="55">
        <f>BPU!D81</f>
        <v>0</v>
      </c>
      <c r="E74" s="23">
        <f t="shared" si="14"/>
        <v>0</v>
      </c>
      <c r="F74" s="23">
        <f t="shared" si="15"/>
        <v>0</v>
      </c>
    </row>
    <row r="75" spans="1:6" ht="90">
      <c r="A75" s="29" t="s">
        <v>127</v>
      </c>
      <c r="B75" s="10" t="s">
        <v>206</v>
      </c>
      <c r="C75" s="12" t="s">
        <v>36</v>
      </c>
      <c r="D75" s="55">
        <v>0</v>
      </c>
      <c r="E75" s="23">
        <f t="shared" si="14"/>
        <v>0</v>
      </c>
      <c r="F75" s="23">
        <f t="shared" si="15"/>
        <v>0</v>
      </c>
    </row>
    <row r="76" spans="1:6" ht="17.25">
      <c r="A76" s="29" t="s">
        <v>128</v>
      </c>
      <c r="B76" s="38" t="s">
        <v>62</v>
      </c>
      <c r="C76" s="9"/>
      <c r="D76" s="54"/>
      <c r="E76" s="47"/>
      <c r="F76" s="25"/>
    </row>
    <row r="77" spans="1:6" ht="105">
      <c r="A77" s="29" t="s">
        <v>129</v>
      </c>
      <c r="B77" s="36" t="s">
        <v>63</v>
      </c>
      <c r="C77" s="12" t="s">
        <v>36</v>
      </c>
      <c r="D77" s="55">
        <v>0</v>
      </c>
      <c r="E77" s="23">
        <f t="shared" ref="E77:E80" si="16">D77*0.2</f>
        <v>0</v>
      </c>
      <c r="F77" s="23">
        <f t="shared" ref="F77:F80" si="17">D77+E77</f>
        <v>0</v>
      </c>
    </row>
    <row r="78" spans="1:6" ht="105">
      <c r="A78" s="29" t="s">
        <v>130</v>
      </c>
      <c r="B78" s="10" t="s">
        <v>64</v>
      </c>
      <c r="C78" s="37" t="s">
        <v>36</v>
      </c>
      <c r="D78" s="58">
        <f>BPU!D84</f>
        <v>0</v>
      </c>
      <c r="E78" s="23">
        <f t="shared" si="16"/>
        <v>0</v>
      </c>
      <c r="F78" s="23">
        <f t="shared" si="17"/>
        <v>0</v>
      </c>
    </row>
    <row r="79" spans="1:6" ht="60">
      <c r="A79" s="29" t="s">
        <v>131</v>
      </c>
      <c r="B79" s="10" t="s">
        <v>65</v>
      </c>
      <c r="C79" s="12" t="s">
        <v>36</v>
      </c>
      <c r="D79" s="55">
        <f>BPU!D85</f>
        <v>0</v>
      </c>
      <c r="E79" s="23">
        <f t="shared" si="16"/>
        <v>0</v>
      </c>
      <c r="F79" s="23">
        <f t="shared" si="17"/>
        <v>0</v>
      </c>
    </row>
    <row r="80" spans="1:6" ht="60">
      <c r="A80" s="29" t="s">
        <v>189</v>
      </c>
      <c r="B80" s="6" t="s">
        <v>66</v>
      </c>
      <c r="C80" s="12" t="s">
        <v>36</v>
      </c>
      <c r="D80" s="55">
        <f>BPU!D86</f>
        <v>0</v>
      </c>
      <c r="E80" s="23">
        <f t="shared" si="16"/>
        <v>0</v>
      </c>
      <c r="F80" s="23">
        <f t="shared" si="17"/>
        <v>0</v>
      </c>
    </row>
    <row r="81" spans="1:6" ht="17.25">
      <c r="A81" s="29" t="s">
        <v>190</v>
      </c>
      <c r="B81" s="39" t="s">
        <v>67</v>
      </c>
      <c r="C81" s="9"/>
      <c r="D81" s="54"/>
      <c r="E81" s="47"/>
      <c r="F81" s="25"/>
    </row>
    <row r="82" spans="1:6" ht="90">
      <c r="A82" s="29" t="s">
        <v>132</v>
      </c>
      <c r="B82" s="10" t="s">
        <v>68</v>
      </c>
      <c r="C82" s="12" t="s">
        <v>36</v>
      </c>
      <c r="D82" s="55">
        <v>0</v>
      </c>
      <c r="E82" s="23">
        <f t="shared" ref="E82:E85" si="18">D82*0.2</f>
        <v>0</v>
      </c>
      <c r="F82" s="23">
        <f t="shared" ref="F82:F85" si="19">D82+E82</f>
        <v>0</v>
      </c>
    </row>
    <row r="83" spans="1:6" ht="75">
      <c r="A83" s="29" t="s">
        <v>133</v>
      </c>
      <c r="B83" s="36" t="s">
        <v>69</v>
      </c>
      <c r="C83" s="12" t="s">
        <v>36</v>
      </c>
      <c r="D83" s="55">
        <v>0</v>
      </c>
      <c r="E83" s="23">
        <f t="shared" si="18"/>
        <v>0</v>
      </c>
      <c r="F83" s="23">
        <f t="shared" si="19"/>
        <v>0</v>
      </c>
    </row>
    <row r="84" spans="1:6" ht="75">
      <c r="A84" s="29" t="s">
        <v>134</v>
      </c>
      <c r="B84" s="36" t="s">
        <v>70</v>
      </c>
      <c r="C84" s="12" t="s">
        <v>36</v>
      </c>
      <c r="D84" s="55">
        <v>0</v>
      </c>
      <c r="E84" s="23">
        <f t="shared" si="18"/>
        <v>0</v>
      </c>
      <c r="F84" s="23">
        <f t="shared" si="19"/>
        <v>0</v>
      </c>
    </row>
    <row r="85" spans="1:6" ht="75">
      <c r="A85" s="29" t="s">
        <v>135</v>
      </c>
      <c r="B85" s="36" t="s">
        <v>71</v>
      </c>
      <c r="C85" s="12" t="s">
        <v>36</v>
      </c>
      <c r="D85" s="55">
        <v>0</v>
      </c>
      <c r="E85" s="23">
        <f t="shared" si="18"/>
        <v>0</v>
      </c>
      <c r="F85" s="23">
        <f t="shared" si="19"/>
        <v>0</v>
      </c>
    </row>
    <row r="86" spans="1:6" ht="17.25">
      <c r="A86" s="29" t="s">
        <v>191</v>
      </c>
      <c r="B86" s="40" t="s">
        <v>72</v>
      </c>
      <c r="C86" s="9"/>
      <c r="D86" s="54"/>
      <c r="E86" s="47"/>
      <c r="F86" s="25"/>
    </row>
    <row r="87" spans="1:6" ht="48" customHeight="1">
      <c r="A87" s="29" t="s">
        <v>136</v>
      </c>
      <c r="B87" s="10" t="s">
        <v>73</v>
      </c>
      <c r="C87" s="12" t="s">
        <v>36</v>
      </c>
      <c r="D87" s="55">
        <v>0</v>
      </c>
      <c r="E87" s="23">
        <f t="shared" ref="E87:E92" si="20">D87*0.2</f>
        <v>0</v>
      </c>
      <c r="F87" s="23">
        <f t="shared" ref="F87:F92" si="21">D87+E87</f>
        <v>0</v>
      </c>
    </row>
    <row r="88" spans="1:6" ht="45">
      <c r="A88" s="29" t="s">
        <v>137</v>
      </c>
      <c r="B88" s="10" t="s">
        <v>74</v>
      </c>
      <c r="C88" s="12" t="s">
        <v>36</v>
      </c>
      <c r="D88" s="55">
        <v>0</v>
      </c>
      <c r="E88" s="23">
        <f t="shared" si="20"/>
        <v>0</v>
      </c>
      <c r="F88" s="23">
        <f t="shared" si="21"/>
        <v>0</v>
      </c>
    </row>
    <row r="89" spans="1:6" ht="45">
      <c r="A89" s="29" t="s">
        <v>138</v>
      </c>
      <c r="B89" s="6" t="s">
        <v>75</v>
      </c>
      <c r="C89" s="12" t="s">
        <v>36</v>
      </c>
      <c r="D89" s="55">
        <f>BPU!D96</f>
        <v>0</v>
      </c>
      <c r="E89" s="23">
        <f t="shared" si="20"/>
        <v>0</v>
      </c>
      <c r="F89" s="23">
        <f t="shared" si="21"/>
        <v>0</v>
      </c>
    </row>
    <row r="90" spans="1:6" ht="60">
      <c r="A90" s="29" t="s">
        <v>139</v>
      </c>
      <c r="B90" s="10" t="s">
        <v>76</v>
      </c>
      <c r="C90" s="12" t="s">
        <v>36</v>
      </c>
      <c r="D90" s="55">
        <v>0</v>
      </c>
      <c r="E90" s="23">
        <f t="shared" si="20"/>
        <v>0</v>
      </c>
      <c r="F90" s="23">
        <f t="shared" si="21"/>
        <v>0</v>
      </c>
    </row>
    <row r="91" spans="1:6" ht="60">
      <c r="A91" s="29" t="s">
        <v>192</v>
      </c>
      <c r="B91" s="10" t="s">
        <v>77</v>
      </c>
      <c r="C91" s="12" t="s">
        <v>36</v>
      </c>
      <c r="D91" s="55">
        <v>0</v>
      </c>
      <c r="E91" s="23">
        <f t="shared" si="20"/>
        <v>0</v>
      </c>
      <c r="F91" s="23">
        <f t="shared" si="21"/>
        <v>0</v>
      </c>
    </row>
    <row r="92" spans="1:6" ht="45">
      <c r="A92" s="29" t="s">
        <v>193</v>
      </c>
      <c r="B92" s="10" t="s">
        <v>78</v>
      </c>
      <c r="C92" s="12" t="s">
        <v>36</v>
      </c>
      <c r="D92" s="55">
        <v>0</v>
      </c>
      <c r="E92" s="23">
        <f t="shared" si="20"/>
        <v>0</v>
      </c>
      <c r="F92" s="23">
        <f t="shared" si="21"/>
        <v>0</v>
      </c>
    </row>
    <row r="93" spans="1:6" ht="17.25">
      <c r="A93" s="29" t="s">
        <v>194</v>
      </c>
      <c r="B93" s="39" t="s">
        <v>79</v>
      </c>
      <c r="C93" s="9"/>
      <c r="D93" s="54"/>
      <c r="E93" s="47"/>
      <c r="F93" s="25"/>
    </row>
    <row r="94" spans="1:6" ht="135">
      <c r="A94" s="29" t="s">
        <v>140</v>
      </c>
      <c r="B94" s="10" t="s">
        <v>80</v>
      </c>
      <c r="C94" s="17" t="s">
        <v>58</v>
      </c>
      <c r="D94" s="55">
        <v>0</v>
      </c>
      <c r="E94" s="23">
        <f t="shared" ref="E94:E109" si="22">D94*0.2</f>
        <v>0</v>
      </c>
      <c r="F94" s="23">
        <f t="shared" ref="F94:F99" si="23">D94+E94</f>
        <v>0</v>
      </c>
    </row>
    <row r="95" spans="1:6" ht="105">
      <c r="A95" s="29" t="s">
        <v>141</v>
      </c>
      <c r="B95" s="10" t="s">
        <v>81</v>
      </c>
      <c r="C95" s="17" t="s">
        <v>58</v>
      </c>
      <c r="D95" s="55">
        <f>BPU!D102</f>
        <v>0</v>
      </c>
      <c r="E95" s="23">
        <f t="shared" si="22"/>
        <v>0</v>
      </c>
      <c r="F95" s="23">
        <f t="shared" si="23"/>
        <v>0</v>
      </c>
    </row>
    <row r="96" spans="1:6" ht="105">
      <c r="A96" s="29" t="s">
        <v>142</v>
      </c>
      <c r="B96" s="10" t="s">
        <v>81</v>
      </c>
      <c r="C96" s="17" t="s">
        <v>58</v>
      </c>
      <c r="D96" s="55">
        <f>BPU!D103</f>
        <v>0</v>
      </c>
      <c r="E96" s="23">
        <f t="shared" si="22"/>
        <v>0</v>
      </c>
      <c r="F96" s="23">
        <f t="shared" si="23"/>
        <v>0</v>
      </c>
    </row>
    <row r="97" spans="1:6" ht="150">
      <c r="A97" s="29" t="s">
        <v>143</v>
      </c>
      <c r="B97" s="10" t="s">
        <v>148</v>
      </c>
      <c r="C97" s="17" t="s">
        <v>58</v>
      </c>
      <c r="D97" s="55">
        <v>0</v>
      </c>
      <c r="E97" s="23">
        <f t="shared" si="22"/>
        <v>0</v>
      </c>
      <c r="F97" s="23">
        <f t="shared" si="23"/>
        <v>0</v>
      </c>
    </row>
    <row r="98" spans="1:6" ht="165">
      <c r="A98" s="29" t="s">
        <v>144</v>
      </c>
      <c r="B98" s="6" t="s">
        <v>82</v>
      </c>
      <c r="C98" s="12" t="s">
        <v>36</v>
      </c>
      <c r="D98" s="55">
        <v>0</v>
      </c>
      <c r="E98" s="23">
        <f t="shared" si="22"/>
        <v>0</v>
      </c>
      <c r="F98" s="23">
        <f t="shared" si="23"/>
        <v>0</v>
      </c>
    </row>
    <row r="99" spans="1:6" ht="60" customHeight="1">
      <c r="A99" s="29" t="s">
        <v>145</v>
      </c>
      <c r="B99" s="7" t="s">
        <v>149</v>
      </c>
      <c r="C99" s="12" t="s">
        <v>36</v>
      </c>
      <c r="D99" s="55">
        <v>0</v>
      </c>
      <c r="E99" s="23">
        <f t="shared" si="22"/>
        <v>0</v>
      </c>
      <c r="F99" s="23">
        <f t="shared" si="23"/>
        <v>0</v>
      </c>
    </row>
    <row r="100" spans="1:6" ht="17.25">
      <c r="A100" s="29" t="s">
        <v>146</v>
      </c>
      <c r="B100" s="39" t="s">
        <v>83</v>
      </c>
      <c r="C100" s="9"/>
      <c r="D100" s="54"/>
      <c r="E100" s="47"/>
      <c r="F100" s="25"/>
    </row>
    <row r="101" spans="1:6" ht="60">
      <c r="A101" s="29" t="s">
        <v>147</v>
      </c>
      <c r="B101" s="6" t="s">
        <v>84</v>
      </c>
      <c r="C101" s="17" t="s">
        <v>58</v>
      </c>
      <c r="D101" s="55">
        <v>0</v>
      </c>
      <c r="E101" s="23">
        <f t="shared" si="22"/>
        <v>0</v>
      </c>
      <c r="F101" s="23">
        <f t="shared" ref="F101:F103" si="24">D101+E101</f>
        <v>0</v>
      </c>
    </row>
    <row r="102" spans="1:6" ht="60">
      <c r="A102" s="29" t="s">
        <v>150</v>
      </c>
      <c r="B102" s="7" t="s">
        <v>85</v>
      </c>
      <c r="C102" s="17" t="s">
        <v>58</v>
      </c>
      <c r="D102" s="55">
        <v>0</v>
      </c>
      <c r="E102" s="23">
        <f t="shared" si="22"/>
        <v>0</v>
      </c>
      <c r="F102" s="23">
        <f t="shared" si="24"/>
        <v>0</v>
      </c>
    </row>
    <row r="103" spans="1:6" ht="60">
      <c r="A103" s="29" t="s">
        <v>151</v>
      </c>
      <c r="B103" s="7" t="s">
        <v>86</v>
      </c>
      <c r="C103" s="17" t="s">
        <v>58</v>
      </c>
      <c r="D103" s="55">
        <v>0</v>
      </c>
      <c r="E103" s="23">
        <f t="shared" si="22"/>
        <v>0</v>
      </c>
      <c r="F103" s="23">
        <f t="shared" si="24"/>
        <v>0</v>
      </c>
    </row>
    <row r="104" spans="1:6" ht="17.25">
      <c r="A104" s="29" t="s">
        <v>195</v>
      </c>
      <c r="B104" s="62" t="s">
        <v>87</v>
      </c>
      <c r="C104" s="68"/>
      <c r="D104" s="54"/>
      <c r="E104" s="47"/>
      <c r="F104" s="25"/>
    </row>
    <row r="105" spans="1:6" ht="45.75" customHeight="1">
      <c r="A105" s="29" t="s">
        <v>152</v>
      </c>
      <c r="B105" s="63" t="s">
        <v>88</v>
      </c>
      <c r="C105" s="64" t="s">
        <v>36</v>
      </c>
      <c r="D105" s="55">
        <v>0</v>
      </c>
      <c r="E105" s="23">
        <f t="shared" si="22"/>
        <v>0</v>
      </c>
      <c r="F105" s="23">
        <f t="shared" ref="F105:F109" si="25">D105+E105</f>
        <v>0</v>
      </c>
    </row>
    <row r="106" spans="1:6" ht="38.25" customHeight="1">
      <c r="A106" s="29" t="s">
        <v>153</v>
      </c>
      <c r="B106" s="67" t="s">
        <v>89</v>
      </c>
      <c r="C106" s="64" t="s">
        <v>90</v>
      </c>
      <c r="D106" s="55">
        <v>0</v>
      </c>
      <c r="E106" s="23">
        <f t="shared" si="22"/>
        <v>0</v>
      </c>
      <c r="F106" s="23">
        <f t="shared" si="25"/>
        <v>0</v>
      </c>
    </row>
    <row r="107" spans="1:6" ht="43.5" customHeight="1">
      <c r="A107" s="29" t="s">
        <v>154</v>
      </c>
      <c r="B107" s="67" t="s">
        <v>91</v>
      </c>
      <c r="C107" s="64" t="s">
        <v>25</v>
      </c>
      <c r="D107" s="55">
        <v>0</v>
      </c>
      <c r="E107" s="23">
        <f t="shared" si="22"/>
        <v>0</v>
      </c>
      <c r="F107" s="23">
        <f t="shared" si="25"/>
        <v>0</v>
      </c>
    </row>
    <row r="108" spans="1:6" ht="41.25" customHeight="1">
      <c r="A108" s="29" t="s">
        <v>196</v>
      </c>
      <c r="B108" s="67" t="s">
        <v>92</v>
      </c>
      <c r="C108" s="64" t="s">
        <v>93</v>
      </c>
      <c r="D108" s="55">
        <v>0</v>
      </c>
      <c r="E108" s="23">
        <f t="shared" si="22"/>
        <v>0</v>
      </c>
      <c r="F108" s="23">
        <f t="shared" si="25"/>
        <v>0</v>
      </c>
    </row>
    <row r="109" spans="1:6" ht="45.75" customHeight="1">
      <c r="A109" s="29" t="s">
        <v>197</v>
      </c>
      <c r="B109" s="67" t="s">
        <v>92</v>
      </c>
      <c r="C109" s="64" t="s">
        <v>90</v>
      </c>
      <c r="D109" s="55">
        <v>0</v>
      </c>
      <c r="E109" s="23">
        <f t="shared" si="22"/>
        <v>0</v>
      </c>
      <c r="F109" s="23">
        <f t="shared" si="25"/>
        <v>0</v>
      </c>
    </row>
    <row r="110" spans="1:6">
      <c r="A110" s="4"/>
      <c r="B110" s="4"/>
      <c r="C110" s="4"/>
      <c r="D110" s="109"/>
      <c r="E110" s="109"/>
      <c r="F110" s="109"/>
    </row>
    <row r="111" spans="1:6">
      <c r="A111" s="4"/>
      <c r="B111" s="4"/>
      <c r="C111" s="4"/>
      <c r="D111" s="59"/>
      <c r="E111" s="48"/>
      <c r="F111" s="4"/>
    </row>
    <row r="112" spans="1:6" ht="17.25">
      <c r="A112" s="130" t="s">
        <v>207</v>
      </c>
      <c r="B112" s="130"/>
      <c r="C112" s="130"/>
      <c r="D112" s="130"/>
      <c r="E112" s="130"/>
      <c r="F112" s="130"/>
    </row>
    <row r="113" spans="1:6" ht="17.25">
      <c r="A113" s="130" t="s">
        <v>94</v>
      </c>
      <c r="B113" s="130"/>
      <c r="C113" s="130"/>
      <c r="D113" s="130"/>
      <c r="E113" s="130"/>
      <c r="F113" s="130"/>
    </row>
    <row r="114" spans="1:6" ht="18" thickBot="1">
      <c r="A114" s="73"/>
      <c r="B114" s="60"/>
      <c r="C114" s="60"/>
      <c r="D114" s="60"/>
      <c r="E114" s="74"/>
      <c r="F114" s="60"/>
    </row>
    <row r="115" spans="1:6" ht="25.5">
      <c r="A115" s="73"/>
      <c r="B115" s="78" t="s">
        <v>95</v>
      </c>
      <c r="C115" s="79"/>
      <c r="D115" s="80" t="s">
        <v>198</v>
      </c>
      <c r="E115" s="74"/>
      <c r="F115" s="60"/>
    </row>
    <row r="116" spans="1:6" ht="17.25">
      <c r="A116" s="73"/>
      <c r="B116" s="81" t="s">
        <v>11</v>
      </c>
      <c r="C116" s="119"/>
      <c r="D116" s="122"/>
      <c r="E116" s="74"/>
      <c r="F116" s="60"/>
    </row>
    <row r="117" spans="1:6" ht="34.5">
      <c r="A117" s="73"/>
      <c r="B117" s="82" t="s">
        <v>215</v>
      </c>
      <c r="C117" s="64" t="s">
        <v>96</v>
      </c>
      <c r="D117" s="120"/>
      <c r="E117" s="74"/>
      <c r="F117" s="60"/>
    </row>
    <row r="118" spans="1:6" ht="34.5" customHeight="1">
      <c r="A118" s="73"/>
      <c r="B118" s="82" t="s">
        <v>216</v>
      </c>
      <c r="C118" s="64" t="s">
        <v>96</v>
      </c>
      <c r="D118" s="83"/>
      <c r="E118" s="74"/>
      <c r="F118" s="60"/>
    </row>
    <row r="119" spans="1:6" ht="17.25">
      <c r="A119" s="73"/>
      <c r="B119" s="81" t="s">
        <v>16</v>
      </c>
      <c r="C119" s="119"/>
      <c r="D119" s="122"/>
      <c r="E119" s="74"/>
      <c r="F119" s="60"/>
    </row>
    <row r="120" spans="1:6" ht="34.5">
      <c r="A120" s="73"/>
      <c r="B120" s="82" t="s">
        <v>215</v>
      </c>
      <c r="C120" s="64" t="s">
        <v>96</v>
      </c>
      <c r="D120" s="121"/>
      <c r="E120" s="74"/>
      <c r="F120" s="60"/>
    </row>
    <row r="121" spans="1:6" ht="37.5" customHeight="1">
      <c r="A121" s="73"/>
      <c r="B121" s="84" t="s">
        <v>217</v>
      </c>
      <c r="C121" s="64" t="s">
        <v>96</v>
      </c>
      <c r="D121" s="83"/>
      <c r="E121" s="74"/>
      <c r="F121" s="60"/>
    </row>
    <row r="122" spans="1:6" ht="17.25">
      <c r="A122" s="73"/>
      <c r="B122" s="81" t="s">
        <v>97</v>
      </c>
      <c r="C122" s="119"/>
      <c r="D122" s="122"/>
      <c r="E122" s="74"/>
      <c r="F122" s="60"/>
    </row>
    <row r="123" spans="1:6" ht="34.5">
      <c r="A123" s="73"/>
      <c r="B123" s="82" t="s">
        <v>215</v>
      </c>
      <c r="C123" s="64" t="s">
        <v>96</v>
      </c>
      <c r="D123" s="121"/>
      <c r="E123" s="74"/>
      <c r="F123" s="60"/>
    </row>
    <row r="124" spans="1:6" ht="37.5" customHeight="1" thickBot="1">
      <c r="A124" s="73"/>
      <c r="B124" s="85" t="s">
        <v>217</v>
      </c>
      <c r="C124" s="86" t="s">
        <v>96</v>
      </c>
      <c r="D124" s="87"/>
      <c r="E124" s="74"/>
      <c r="F124" s="60"/>
    </row>
    <row r="125" spans="1:6">
      <c r="A125" s="51"/>
      <c r="B125" s="77"/>
      <c r="C125" s="51"/>
      <c r="D125" s="51"/>
      <c r="E125" s="76"/>
      <c r="F125" s="51"/>
    </row>
    <row r="126" spans="1:6" ht="29.25" customHeight="1">
      <c r="A126" s="127"/>
      <c r="B126" s="92" t="s">
        <v>3</v>
      </c>
      <c r="C126" s="93"/>
      <c r="D126" s="94"/>
      <c r="E126" s="95"/>
      <c r="F126" s="96"/>
    </row>
    <row r="127" spans="1:6" ht="25.5">
      <c r="A127" s="127"/>
      <c r="B127" s="22" t="s">
        <v>21</v>
      </c>
      <c r="C127" s="91" t="s">
        <v>201</v>
      </c>
      <c r="D127" s="75" t="s">
        <v>199</v>
      </c>
      <c r="E127" s="98" t="s">
        <v>156</v>
      </c>
      <c r="F127" s="99" t="s">
        <v>200</v>
      </c>
    </row>
    <row r="128" spans="1:6" ht="89.25">
      <c r="A128" s="50"/>
      <c r="B128" s="88" t="s">
        <v>219</v>
      </c>
      <c r="C128" s="89" t="s">
        <v>98</v>
      </c>
      <c r="D128" s="90">
        <v>0</v>
      </c>
      <c r="E128" s="97">
        <f>D128*0.2</f>
        <v>0</v>
      </c>
      <c r="F128" s="97">
        <f t="shared" ref="F128:F129" si="26">D128+E128</f>
        <v>0</v>
      </c>
    </row>
    <row r="129" spans="1:6" ht="114.75">
      <c r="A129" s="50"/>
      <c r="B129" s="88" t="s">
        <v>218</v>
      </c>
      <c r="C129" s="17" t="s">
        <v>98</v>
      </c>
      <c r="D129" s="55">
        <f>BPU!D45</f>
        <v>0</v>
      </c>
      <c r="E129" s="23">
        <f>D129*0.2</f>
        <v>0</v>
      </c>
      <c r="F129" s="23">
        <f t="shared" si="26"/>
        <v>0</v>
      </c>
    </row>
    <row r="130" spans="1:6">
      <c r="A130" s="50"/>
      <c r="B130" s="110"/>
      <c r="C130" s="18"/>
      <c r="D130" s="54"/>
      <c r="E130" s="25"/>
      <c r="F130" s="25"/>
    </row>
    <row r="131" spans="1:6" ht="52.5" customHeight="1">
      <c r="A131" s="50"/>
      <c r="B131" s="88" t="s">
        <v>22</v>
      </c>
      <c r="C131" s="22" t="s">
        <v>202</v>
      </c>
      <c r="D131" s="72"/>
      <c r="E131" s="25"/>
      <c r="F131" s="25"/>
    </row>
    <row r="132" spans="1:6">
      <c r="A132" s="1"/>
      <c r="B132" s="1"/>
      <c r="C132" s="1"/>
      <c r="D132" s="51"/>
      <c r="E132" s="46"/>
      <c r="F132" s="1"/>
    </row>
    <row r="133" spans="1:6">
      <c r="A133" s="1"/>
      <c r="B133" s="1"/>
      <c r="C133" s="1"/>
      <c r="D133" s="51"/>
      <c r="E133" s="46"/>
      <c r="F133" s="1"/>
    </row>
    <row r="134" spans="1:6">
      <c r="A134" s="1"/>
      <c r="B134" s="1"/>
      <c r="C134" s="1"/>
      <c r="D134" s="51"/>
      <c r="E134" s="46"/>
      <c r="F134" s="1"/>
    </row>
    <row r="135" spans="1:6">
      <c r="A135" s="1"/>
      <c r="B135" s="1"/>
      <c r="C135" s="1"/>
      <c r="D135" s="51"/>
      <c r="E135" s="46"/>
      <c r="F135" s="1"/>
    </row>
    <row r="136" spans="1:6">
      <c r="A136" s="1"/>
      <c r="B136" s="1"/>
      <c r="C136" s="1"/>
      <c r="D136" s="51"/>
      <c r="E136" s="46"/>
      <c r="F136" s="1"/>
    </row>
    <row r="137" spans="1:6">
      <c r="A137" s="1"/>
      <c r="B137" s="1"/>
      <c r="C137" s="1"/>
      <c r="D137" s="51"/>
      <c r="E137" s="46"/>
      <c r="F137" s="1"/>
    </row>
    <row r="138" spans="1:6">
      <c r="A138" s="1"/>
      <c r="B138" s="1"/>
      <c r="C138" s="1"/>
      <c r="D138" s="51"/>
      <c r="E138" s="46"/>
      <c r="F138" s="1"/>
    </row>
    <row r="139" spans="1:6">
      <c r="A139" s="1"/>
      <c r="B139" s="1"/>
      <c r="C139" s="1"/>
      <c r="D139" s="51"/>
      <c r="E139" s="46"/>
      <c r="F139" s="1"/>
    </row>
    <row r="140" spans="1:6">
      <c r="A140" s="1"/>
      <c r="B140" s="1"/>
      <c r="C140" s="1"/>
      <c r="D140" s="51"/>
      <c r="E140" s="46"/>
      <c r="F140" s="1"/>
    </row>
  </sheetData>
  <mergeCells count="15">
    <mergeCell ref="C23:C24"/>
    <mergeCell ref="E23:E24"/>
    <mergeCell ref="A126:A127"/>
    <mergeCell ref="A1:F1"/>
    <mergeCell ref="A2:F2"/>
    <mergeCell ref="A3:F3"/>
    <mergeCell ref="A112:F112"/>
    <mergeCell ref="A113:F113"/>
    <mergeCell ref="B20:F20"/>
    <mergeCell ref="B21:F21"/>
    <mergeCell ref="A4:F4"/>
    <mergeCell ref="A5:F5"/>
    <mergeCell ref="A20:A21"/>
    <mergeCell ref="A23:A24"/>
    <mergeCell ref="B23:B24"/>
  </mergeCells>
  <phoneticPr fontId="11"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96942C-F042-48AB-8225-E3C033FC8BDF}">
  <dimension ref="A1:I110"/>
  <sheetViews>
    <sheetView topLeftCell="A33" workbookViewId="0">
      <selection activeCell="A4" sqref="A4:F4"/>
    </sheetView>
  </sheetViews>
  <sheetFormatPr baseColWidth="10" defaultColWidth="19.42578125" defaultRowHeight="14.25"/>
  <cols>
    <col min="1" max="1" width="16.5703125" style="19" customWidth="1"/>
    <col min="2" max="2" width="56.42578125" style="19" customWidth="1"/>
    <col min="3" max="3" width="19.42578125" style="28"/>
    <col min="4" max="4" width="19.42578125" style="19"/>
    <col min="5" max="5" width="19.42578125" style="104"/>
    <col min="6" max="6" width="17.140625" style="19" bestFit="1" customWidth="1"/>
    <col min="7" max="16384" width="19.42578125" style="19"/>
  </cols>
  <sheetData>
    <row r="1" spans="1:6" ht="25.5" customHeight="1">
      <c r="A1" s="139" t="s">
        <v>210</v>
      </c>
      <c r="B1" s="139"/>
      <c r="C1" s="139"/>
      <c r="D1" s="139"/>
      <c r="E1" s="139"/>
      <c r="F1" s="139"/>
    </row>
    <row r="2" spans="1:6" ht="15.75">
      <c r="A2" s="139" t="s">
        <v>212</v>
      </c>
      <c r="B2" s="139"/>
      <c r="C2" s="139"/>
      <c r="D2" s="139"/>
      <c r="E2" s="139"/>
      <c r="F2" s="139"/>
    </row>
    <row r="3" spans="1:6" ht="14.25" customHeight="1">
      <c r="A3" s="129"/>
      <c r="B3" s="129"/>
      <c r="C3" s="129"/>
      <c r="D3" s="129"/>
      <c r="E3" s="129"/>
      <c r="F3" s="129"/>
    </row>
    <row r="4" spans="1:6" ht="65.25" customHeight="1">
      <c r="A4" s="140" t="s">
        <v>211</v>
      </c>
      <c r="B4" s="140"/>
      <c r="C4" s="140"/>
      <c r="D4" s="140"/>
      <c r="E4" s="140"/>
      <c r="F4" s="140"/>
    </row>
    <row r="5" spans="1:6">
      <c r="A5" s="18"/>
      <c r="B5" s="18"/>
      <c r="C5" s="18"/>
      <c r="D5" s="18"/>
      <c r="E5" s="54"/>
      <c r="F5" s="18"/>
    </row>
    <row r="6" spans="1:6">
      <c r="A6" s="141" t="s">
        <v>1</v>
      </c>
      <c r="B6" s="141" t="s">
        <v>5</v>
      </c>
      <c r="C6" s="141" t="s">
        <v>6</v>
      </c>
      <c r="D6" s="17" t="s">
        <v>7</v>
      </c>
      <c r="E6" s="142" t="s">
        <v>103</v>
      </c>
      <c r="F6" s="17" t="s">
        <v>104</v>
      </c>
    </row>
    <row r="7" spans="1:6">
      <c r="A7" s="141"/>
      <c r="B7" s="141"/>
      <c r="C7" s="141"/>
      <c r="D7" s="17" t="s">
        <v>155</v>
      </c>
      <c r="E7" s="142"/>
      <c r="F7" s="17" t="s">
        <v>172</v>
      </c>
    </row>
    <row r="8" spans="1:6" ht="32.25" customHeight="1">
      <c r="A8" s="21">
        <v>1</v>
      </c>
      <c r="B8" s="30" t="s">
        <v>10</v>
      </c>
      <c r="C8" s="18"/>
      <c r="D8" s="18"/>
      <c r="E8" s="54"/>
      <c r="F8" s="18"/>
    </row>
    <row r="9" spans="1:6">
      <c r="A9" s="17"/>
      <c r="B9" s="31" t="s">
        <v>11</v>
      </c>
      <c r="C9" s="18"/>
      <c r="D9" s="18"/>
      <c r="E9" s="54"/>
      <c r="F9" s="18"/>
    </row>
    <row r="10" spans="1:6" ht="51">
      <c r="A10" s="29" t="s">
        <v>99</v>
      </c>
      <c r="B10" s="33" t="s">
        <v>12</v>
      </c>
      <c r="C10" s="22">
        <v>1</v>
      </c>
      <c r="D10" s="26">
        <f>BPU!D27</f>
        <v>0</v>
      </c>
      <c r="E10" s="65">
        <v>5</v>
      </c>
      <c r="F10" s="23">
        <f>D10*E10</f>
        <v>0</v>
      </c>
    </row>
    <row r="11" spans="1:6" ht="38.25">
      <c r="A11" s="29" t="s">
        <v>100</v>
      </c>
      <c r="B11" s="33" t="s">
        <v>13</v>
      </c>
      <c r="C11" s="22">
        <v>1</v>
      </c>
      <c r="D11" s="26">
        <f>BPU!D28</f>
        <v>0</v>
      </c>
      <c r="E11" s="65">
        <v>3</v>
      </c>
      <c r="F11" s="23">
        <f t="shared" ref="F11:F74" si="0">D11*E11</f>
        <v>0</v>
      </c>
    </row>
    <row r="12" spans="1:6" ht="38.25">
      <c r="A12" s="29" t="s">
        <v>101</v>
      </c>
      <c r="B12" s="33" t="s">
        <v>14</v>
      </c>
      <c r="C12" s="22">
        <v>1</v>
      </c>
      <c r="D12" s="26">
        <f>BPU!D29</f>
        <v>0</v>
      </c>
      <c r="E12" s="65">
        <v>1</v>
      </c>
      <c r="F12" s="23">
        <f t="shared" si="0"/>
        <v>0</v>
      </c>
    </row>
    <row r="13" spans="1:6" ht="25.5">
      <c r="A13" s="29" t="s">
        <v>102</v>
      </c>
      <c r="B13" s="33" t="s">
        <v>15</v>
      </c>
      <c r="C13" s="22">
        <v>1</v>
      </c>
      <c r="D13" s="26">
        <f>BPU!D30</f>
        <v>0</v>
      </c>
      <c r="E13" s="65">
        <v>1</v>
      </c>
      <c r="F13" s="23">
        <f t="shared" ref="F13" si="1">D13*E13</f>
        <v>0</v>
      </c>
    </row>
    <row r="14" spans="1:6">
      <c r="A14" s="17"/>
      <c r="B14" s="20" t="s">
        <v>16</v>
      </c>
      <c r="C14" s="24"/>
      <c r="D14" s="26"/>
      <c r="E14" s="101"/>
      <c r="F14" s="23"/>
    </row>
    <row r="15" spans="1:6" ht="51">
      <c r="A15" s="29" t="s">
        <v>105</v>
      </c>
      <c r="B15" s="33" t="s">
        <v>12</v>
      </c>
      <c r="C15" s="22">
        <v>1</v>
      </c>
      <c r="D15" s="26">
        <f>BPU!D32</f>
        <v>0</v>
      </c>
      <c r="E15" s="65">
        <v>15</v>
      </c>
      <c r="F15" s="23">
        <f t="shared" ref="F15" si="2">D15*E15</f>
        <v>0</v>
      </c>
    </row>
    <row r="16" spans="1:6" ht="38.25">
      <c r="A16" s="29" t="s">
        <v>106</v>
      </c>
      <c r="B16" s="33" t="s">
        <v>13</v>
      </c>
      <c r="C16" s="22">
        <v>1</v>
      </c>
      <c r="D16" s="26">
        <f>BPU!D33</f>
        <v>0</v>
      </c>
      <c r="E16" s="65">
        <v>15</v>
      </c>
      <c r="F16" s="23">
        <f t="shared" ref="F16:F18" si="3">D16*E16</f>
        <v>0</v>
      </c>
    </row>
    <row r="17" spans="1:6" ht="38.25">
      <c r="A17" s="29" t="s">
        <v>107</v>
      </c>
      <c r="B17" s="33" t="s">
        <v>14</v>
      </c>
      <c r="C17" s="22">
        <v>1</v>
      </c>
      <c r="D17" s="26">
        <f>BPU!D34</f>
        <v>0</v>
      </c>
      <c r="E17" s="65">
        <v>15</v>
      </c>
      <c r="F17" s="23">
        <f t="shared" si="3"/>
        <v>0</v>
      </c>
    </row>
    <row r="18" spans="1:6" ht="25.5">
      <c r="A18" s="29" t="s">
        <v>108</v>
      </c>
      <c r="B18" s="33" t="s">
        <v>15</v>
      </c>
      <c r="C18" s="22">
        <v>1</v>
      </c>
      <c r="D18" s="26">
        <f>BPU!D35</f>
        <v>0</v>
      </c>
      <c r="E18" s="65">
        <v>15</v>
      </c>
      <c r="F18" s="23">
        <f t="shared" si="3"/>
        <v>0</v>
      </c>
    </row>
    <row r="19" spans="1:6">
      <c r="A19" s="17"/>
      <c r="B19" s="20" t="s">
        <v>17</v>
      </c>
      <c r="C19" s="24"/>
      <c r="D19" s="26"/>
      <c r="E19" s="101"/>
      <c r="F19" s="23"/>
    </row>
    <row r="20" spans="1:6" ht="25.5">
      <c r="A20" s="29" t="s">
        <v>109</v>
      </c>
      <c r="B20" s="33" t="s">
        <v>18</v>
      </c>
      <c r="C20" s="22">
        <v>1</v>
      </c>
      <c r="D20" s="26">
        <f>BPU!D37</f>
        <v>0</v>
      </c>
      <c r="E20" s="65">
        <v>3</v>
      </c>
      <c r="F20" s="23">
        <f t="shared" si="0"/>
        <v>0</v>
      </c>
    </row>
    <row r="21" spans="1:6" ht="30" customHeight="1">
      <c r="A21" s="17"/>
      <c r="B21" s="20" t="s">
        <v>19</v>
      </c>
      <c r="C21" s="24"/>
      <c r="D21" s="26"/>
      <c r="E21" s="101"/>
      <c r="F21" s="23"/>
    </row>
    <row r="22" spans="1:6" ht="25.5" customHeight="1">
      <c r="A22" s="29" t="s">
        <v>110</v>
      </c>
      <c r="B22" s="32" t="s">
        <v>20</v>
      </c>
      <c r="C22" s="22">
        <v>1</v>
      </c>
      <c r="D22" s="26">
        <f>BPU!D39</f>
        <v>0</v>
      </c>
      <c r="E22" s="65">
        <v>2</v>
      </c>
      <c r="F22" s="23">
        <f t="shared" si="0"/>
        <v>0</v>
      </c>
    </row>
    <row r="23" spans="1:6" ht="38.25" customHeight="1">
      <c r="A23" s="44" t="s">
        <v>174</v>
      </c>
      <c r="B23" s="43" t="s">
        <v>23</v>
      </c>
      <c r="C23" s="8"/>
      <c r="D23" s="18"/>
      <c r="E23" s="101">
        <v>0</v>
      </c>
      <c r="F23" s="23"/>
    </row>
    <row r="24" spans="1:6" ht="105">
      <c r="A24" s="29" t="s">
        <v>175</v>
      </c>
      <c r="B24" s="6" t="s">
        <v>24</v>
      </c>
      <c r="C24" s="34" t="s">
        <v>25</v>
      </c>
      <c r="D24" s="26">
        <f>BPU!D41</f>
        <v>0</v>
      </c>
      <c r="E24" s="65">
        <v>0</v>
      </c>
      <c r="F24" s="23">
        <f t="shared" si="0"/>
        <v>0</v>
      </c>
    </row>
    <row r="25" spans="1:6" ht="105">
      <c r="A25" s="29" t="s">
        <v>176</v>
      </c>
      <c r="B25" s="6" t="s">
        <v>26</v>
      </c>
      <c r="C25" s="12" t="s">
        <v>25</v>
      </c>
      <c r="D25" s="26">
        <f>BPU!D42</f>
        <v>0</v>
      </c>
      <c r="E25" s="65">
        <v>0</v>
      </c>
      <c r="F25" s="23">
        <f t="shared" si="0"/>
        <v>0</v>
      </c>
    </row>
    <row r="26" spans="1:6" ht="30">
      <c r="A26" s="29" t="s">
        <v>177</v>
      </c>
      <c r="B26" s="6" t="s">
        <v>27</v>
      </c>
      <c r="C26" s="34" t="s">
        <v>25</v>
      </c>
      <c r="D26" s="17">
        <f>BPU!D43</f>
        <v>0</v>
      </c>
      <c r="E26" s="65">
        <v>0</v>
      </c>
      <c r="F26" s="23">
        <f t="shared" si="0"/>
        <v>0</v>
      </c>
    </row>
    <row r="27" spans="1:6" ht="17.25">
      <c r="A27" s="41"/>
      <c r="B27" s="13" t="s">
        <v>28</v>
      </c>
      <c r="C27" s="8"/>
      <c r="D27" s="18"/>
      <c r="E27" s="101"/>
      <c r="F27" s="25"/>
    </row>
    <row r="28" spans="1:6" ht="15.75">
      <c r="A28" s="29" t="s">
        <v>178</v>
      </c>
      <c r="B28" s="14" t="s">
        <v>29</v>
      </c>
      <c r="C28" s="8"/>
      <c r="D28" s="18"/>
      <c r="E28" s="101"/>
      <c r="F28" s="25"/>
    </row>
    <row r="29" spans="1:6" ht="30">
      <c r="A29" s="29" t="s">
        <v>111</v>
      </c>
      <c r="B29" s="6" t="s">
        <v>30</v>
      </c>
      <c r="C29" s="34">
        <v>1</v>
      </c>
      <c r="D29" s="17">
        <f>BPU!D46</f>
        <v>0</v>
      </c>
      <c r="E29" s="65">
        <v>2</v>
      </c>
      <c r="F29" s="23">
        <f t="shared" si="0"/>
        <v>0</v>
      </c>
    </row>
    <row r="30" spans="1:6" ht="30">
      <c r="A30" s="29" t="s">
        <v>112</v>
      </c>
      <c r="B30" s="6" t="s">
        <v>31</v>
      </c>
      <c r="C30" s="12">
        <v>1</v>
      </c>
      <c r="D30" s="26">
        <f>BPU!D47</f>
        <v>0</v>
      </c>
      <c r="E30" s="65">
        <v>1</v>
      </c>
      <c r="F30" s="23">
        <f t="shared" si="0"/>
        <v>0</v>
      </c>
    </row>
    <row r="31" spans="1:6" ht="45">
      <c r="A31" s="29" t="s">
        <v>113</v>
      </c>
      <c r="B31" s="6" t="s">
        <v>32</v>
      </c>
      <c r="C31" s="12" t="s">
        <v>33</v>
      </c>
      <c r="D31" s="26">
        <f>BPU!D48</f>
        <v>0</v>
      </c>
      <c r="E31" s="65">
        <v>0</v>
      </c>
      <c r="F31" s="23">
        <f t="shared" si="0"/>
        <v>0</v>
      </c>
    </row>
    <row r="32" spans="1:6" ht="45">
      <c r="A32" s="29" t="s">
        <v>179</v>
      </c>
      <c r="B32" s="6" t="s">
        <v>34</v>
      </c>
      <c r="C32" s="12" t="s">
        <v>33</v>
      </c>
      <c r="D32" s="26">
        <f>BPU!D49</f>
        <v>0</v>
      </c>
      <c r="E32" s="65">
        <v>0</v>
      </c>
      <c r="F32" s="23">
        <f t="shared" si="0"/>
        <v>0</v>
      </c>
    </row>
    <row r="33" spans="1:9" ht="60">
      <c r="A33" s="29" t="s">
        <v>180</v>
      </c>
      <c r="B33" s="6" t="s">
        <v>35</v>
      </c>
      <c r="C33" s="34" t="s">
        <v>36</v>
      </c>
      <c r="D33" s="26">
        <f>BPU!D50</f>
        <v>0</v>
      </c>
      <c r="E33" s="65">
        <v>20</v>
      </c>
      <c r="F33" s="23">
        <f t="shared" si="0"/>
        <v>0</v>
      </c>
    </row>
    <row r="34" spans="1:9" ht="15.75">
      <c r="A34" s="45"/>
      <c r="B34" s="14" t="s">
        <v>37</v>
      </c>
      <c r="C34" s="8"/>
      <c r="D34" s="26"/>
      <c r="E34" s="101"/>
      <c r="F34" s="23"/>
    </row>
    <row r="35" spans="1:9" ht="45">
      <c r="A35" s="29" t="s">
        <v>181</v>
      </c>
      <c r="B35" s="6" t="s">
        <v>38</v>
      </c>
      <c r="C35" s="12" t="s">
        <v>36</v>
      </c>
      <c r="D35" s="26">
        <f>BPU!D52</f>
        <v>0</v>
      </c>
      <c r="E35" s="65">
        <v>10</v>
      </c>
      <c r="F35" s="23">
        <f t="shared" si="0"/>
        <v>0</v>
      </c>
    </row>
    <row r="36" spans="1:9" ht="30">
      <c r="A36" s="29" t="s">
        <v>182</v>
      </c>
      <c r="B36" s="6" t="s">
        <v>39</v>
      </c>
      <c r="C36" s="12" t="s">
        <v>36</v>
      </c>
      <c r="D36" s="26">
        <v>0</v>
      </c>
      <c r="E36" s="65">
        <v>5</v>
      </c>
      <c r="F36" s="23">
        <f t="shared" si="0"/>
        <v>0</v>
      </c>
    </row>
    <row r="37" spans="1:9" ht="120">
      <c r="A37" s="29" t="s">
        <v>183</v>
      </c>
      <c r="B37" s="6" t="s">
        <v>40</v>
      </c>
      <c r="C37" s="12" t="s">
        <v>36</v>
      </c>
      <c r="D37" s="26">
        <f>BPU!D54</f>
        <v>0</v>
      </c>
      <c r="E37" s="65">
        <v>5</v>
      </c>
      <c r="F37" s="23">
        <f t="shared" si="0"/>
        <v>0</v>
      </c>
    </row>
    <row r="38" spans="1:9" ht="120">
      <c r="A38" s="29" t="s">
        <v>184</v>
      </c>
      <c r="B38" s="6" t="s">
        <v>41</v>
      </c>
      <c r="C38" s="12" t="s">
        <v>36</v>
      </c>
      <c r="D38" s="26">
        <f>BPU!D55</f>
        <v>0</v>
      </c>
      <c r="E38" s="65">
        <v>10</v>
      </c>
      <c r="F38" s="23">
        <f t="shared" si="0"/>
        <v>0</v>
      </c>
    </row>
    <row r="39" spans="1:9" ht="135">
      <c r="A39" s="29" t="s">
        <v>185</v>
      </c>
      <c r="B39" s="6" t="s">
        <v>42</v>
      </c>
      <c r="C39" s="12" t="s">
        <v>36</v>
      </c>
      <c r="D39" s="17">
        <f>BPU!D56</f>
        <v>0</v>
      </c>
      <c r="E39" s="65">
        <v>0</v>
      </c>
      <c r="F39" s="23">
        <f t="shared" si="0"/>
        <v>0</v>
      </c>
    </row>
    <row r="40" spans="1:9" ht="17.25">
      <c r="A40" s="42"/>
      <c r="B40" s="13" t="s">
        <v>43</v>
      </c>
      <c r="C40" s="8"/>
      <c r="D40" s="18"/>
      <c r="E40" s="101"/>
      <c r="F40" s="25"/>
    </row>
    <row r="41" spans="1:9" ht="15.75">
      <c r="A41" s="29" t="s">
        <v>114</v>
      </c>
      <c r="B41" s="15" t="s">
        <v>44</v>
      </c>
      <c r="C41" s="8"/>
      <c r="D41" s="18"/>
      <c r="E41" s="101"/>
      <c r="F41" s="25"/>
    </row>
    <row r="42" spans="1:9" ht="75">
      <c r="A42" s="29" t="s">
        <v>115</v>
      </c>
      <c r="B42" s="6" t="s">
        <v>45</v>
      </c>
      <c r="C42" s="35" t="s">
        <v>36</v>
      </c>
      <c r="D42" s="17">
        <f>BPU!D59</f>
        <v>0</v>
      </c>
      <c r="E42" s="102">
        <v>800</v>
      </c>
      <c r="F42" s="23">
        <f t="shared" si="0"/>
        <v>0</v>
      </c>
    </row>
    <row r="43" spans="1:9" ht="44.25" customHeight="1">
      <c r="A43" s="29" t="s">
        <v>116</v>
      </c>
      <c r="B43" s="6" t="s">
        <v>46</v>
      </c>
      <c r="C43" s="34" t="s">
        <v>36</v>
      </c>
      <c r="D43" s="26">
        <f>BPU!D60</f>
        <v>0</v>
      </c>
      <c r="E43" s="65">
        <v>0</v>
      </c>
      <c r="F43" s="23">
        <f t="shared" si="0"/>
        <v>0</v>
      </c>
    </row>
    <row r="44" spans="1:9" ht="15.75">
      <c r="A44" s="29"/>
      <c r="B44" s="16" t="s">
        <v>47</v>
      </c>
      <c r="C44" s="8"/>
      <c r="D44" s="26"/>
      <c r="E44" s="101"/>
      <c r="F44" s="23"/>
    </row>
    <row r="45" spans="1:9" ht="53.25" customHeight="1">
      <c r="A45" s="29" t="s">
        <v>117</v>
      </c>
      <c r="B45" s="6" t="s">
        <v>48</v>
      </c>
      <c r="C45" s="34" t="s">
        <v>36</v>
      </c>
      <c r="D45" s="26">
        <f>BPU!D62</f>
        <v>0</v>
      </c>
      <c r="E45" s="65">
        <v>0</v>
      </c>
      <c r="F45" s="23">
        <f t="shared" si="0"/>
        <v>0</v>
      </c>
      <c r="I45" s="27"/>
    </row>
    <row r="46" spans="1:9" ht="90">
      <c r="A46" s="29" t="s">
        <v>118</v>
      </c>
      <c r="B46" s="6" t="s">
        <v>49</v>
      </c>
      <c r="C46" s="12" t="s">
        <v>36</v>
      </c>
      <c r="D46" s="26">
        <f>BPU!D63</f>
        <v>0</v>
      </c>
      <c r="E46" s="65">
        <v>0</v>
      </c>
      <c r="F46" s="23">
        <f t="shared" si="0"/>
        <v>0</v>
      </c>
    </row>
    <row r="47" spans="1:9" ht="90">
      <c r="A47" s="29" t="s">
        <v>119</v>
      </c>
      <c r="B47" s="6" t="s">
        <v>50</v>
      </c>
      <c r="C47" s="12" t="s">
        <v>36</v>
      </c>
      <c r="D47" s="26">
        <f>BPU!D64</f>
        <v>0</v>
      </c>
      <c r="E47" s="65">
        <v>0</v>
      </c>
      <c r="F47" s="23">
        <f t="shared" si="0"/>
        <v>0</v>
      </c>
    </row>
    <row r="48" spans="1:9" ht="90">
      <c r="A48" s="29" t="s">
        <v>120</v>
      </c>
      <c r="B48" s="6" t="s">
        <v>51</v>
      </c>
      <c r="C48" s="12" t="s">
        <v>36</v>
      </c>
      <c r="D48" s="26">
        <f>BPU!D65</f>
        <v>0</v>
      </c>
      <c r="E48" s="65">
        <v>0</v>
      </c>
      <c r="F48" s="23">
        <f t="shared" si="0"/>
        <v>0</v>
      </c>
    </row>
    <row r="49" spans="1:6" ht="45">
      <c r="A49" s="29" t="s">
        <v>121</v>
      </c>
      <c r="B49" s="6" t="s">
        <v>52</v>
      </c>
      <c r="C49" s="12" t="s">
        <v>36</v>
      </c>
      <c r="D49" s="26">
        <f>BPU!D66</f>
        <v>0</v>
      </c>
      <c r="E49" s="65">
        <v>0</v>
      </c>
      <c r="F49" s="23">
        <f t="shared" si="0"/>
        <v>0</v>
      </c>
    </row>
    <row r="50" spans="1:6" ht="75">
      <c r="A50" s="29" t="s">
        <v>122</v>
      </c>
      <c r="B50" s="6" t="s">
        <v>53</v>
      </c>
      <c r="C50" s="12" t="s">
        <v>33</v>
      </c>
      <c r="D50" s="26">
        <f>BPU!D67</f>
        <v>0</v>
      </c>
      <c r="E50" s="65">
        <v>0</v>
      </c>
      <c r="F50" s="23">
        <f t="shared" si="0"/>
        <v>0</v>
      </c>
    </row>
    <row r="51" spans="1:6" ht="60">
      <c r="A51" s="29" t="s">
        <v>123</v>
      </c>
      <c r="B51" s="6" t="s">
        <v>54</v>
      </c>
      <c r="C51" s="12" t="s">
        <v>33</v>
      </c>
      <c r="D51" s="26">
        <f>BPU!D68</f>
        <v>0</v>
      </c>
      <c r="E51" s="65">
        <v>0</v>
      </c>
      <c r="F51" s="23">
        <f t="shared" si="0"/>
        <v>0</v>
      </c>
    </row>
    <row r="52" spans="1:6" ht="36" customHeight="1">
      <c r="A52" s="29" t="s">
        <v>124</v>
      </c>
      <c r="B52" s="6" t="s">
        <v>55</v>
      </c>
      <c r="C52" s="12" t="s">
        <v>33</v>
      </c>
      <c r="D52" s="26">
        <f>BPU!D69</f>
        <v>0</v>
      </c>
      <c r="E52" s="65">
        <v>0</v>
      </c>
      <c r="F52" s="23">
        <f t="shared" si="0"/>
        <v>0</v>
      </c>
    </row>
    <row r="53" spans="1:6" ht="35.25" customHeight="1">
      <c r="A53" s="29" t="s">
        <v>186</v>
      </c>
      <c r="B53" s="6" t="s">
        <v>56</v>
      </c>
      <c r="C53" s="12" t="s">
        <v>33</v>
      </c>
      <c r="D53" s="26">
        <f>BPU!D70</f>
        <v>0</v>
      </c>
      <c r="E53" s="65">
        <v>0</v>
      </c>
      <c r="F53" s="23">
        <f t="shared" si="0"/>
        <v>0</v>
      </c>
    </row>
    <row r="54" spans="1:6" ht="41.25" customHeight="1">
      <c r="A54" s="29" t="s">
        <v>187</v>
      </c>
      <c r="B54" s="10" t="s">
        <v>57</v>
      </c>
      <c r="C54" s="17" t="s">
        <v>58</v>
      </c>
      <c r="D54" s="26">
        <f>BPU!D71</f>
        <v>0</v>
      </c>
      <c r="E54" s="65">
        <v>5</v>
      </c>
      <c r="F54" s="23">
        <f t="shared" si="0"/>
        <v>0</v>
      </c>
    </row>
    <row r="55" spans="1:6" ht="17.25">
      <c r="A55" s="29" t="s">
        <v>188</v>
      </c>
      <c r="B55" s="13" t="s">
        <v>59</v>
      </c>
      <c r="C55" s="9"/>
      <c r="D55" s="26"/>
      <c r="E55" s="101"/>
      <c r="F55" s="23"/>
    </row>
    <row r="56" spans="1:6" ht="105">
      <c r="A56" s="29" t="s">
        <v>125</v>
      </c>
      <c r="B56" s="10" t="s">
        <v>60</v>
      </c>
      <c r="C56" s="34" t="s">
        <v>36</v>
      </c>
      <c r="D56" s="26">
        <f>BPU!D73</f>
        <v>0</v>
      </c>
      <c r="E56" s="65">
        <v>0</v>
      </c>
      <c r="F56" s="23">
        <f t="shared" si="0"/>
        <v>0</v>
      </c>
    </row>
    <row r="57" spans="1:6" ht="105">
      <c r="A57" s="29" t="s">
        <v>126</v>
      </c>
      <c r="B57" s="10" t="s">
        <v>61</v>
      </c>
      <c r="C57" s="12" t="s">
        <v>36</v>
      </c>
      <c r="D57" s="26">
        <f>BPU!D74</f>
        <v>0</v>
      </c>
      <c r="E57" s="65">
        <v>0</v>
      </c>
      <c r="F57" s="23">
        <f t="shared" si="0"/>
        <v>0</v>
      </c>
    </row>
    <row r="58" spans="1:6" ht="90">
      <c r="A58" s="29" t="s">
        <v>127</v>
      </c>
      <c r="B58" s="10" t="s">
        <v>206</v>
      </c>
      <c r="C58" s="12" t="s">
        <v>36</v>
      </c>
      <c r="D58" s="26">
        <f>BPU!D75</f>
        <v>0</v>
      </c>
      <c r="E58" s="65">
        <v>5</v>
      </c>
      <c r="F58" s="23">
        <f t="shared" si="0"/>
        <v>0</v>
      </c>
    </row>
    <row r="59" spans="1:6" ht="17.25">
      <c r="A59" s="29" t="s">
        <v>128</v>
      </c>
      <c r="B59" s="38" t="s">
        <v>62</v>
      </c>
      <c r="C59" s="9"/>
      <c r="D59" s="26"/>
      <c r="E59" s="101"/>
      <c r="F59" s="23"/>
    </row>
    <row r="60" spans="1:6" ht="105">
      <c r="A60" s="29" t="s">
        <v>129</v>
      </c>
      <c r="B60" s="36" t="s">
        <v>63</v>
      </c>
      <c r="C60" s="12" t="s">
        <v>36</v>
      </c>
      <c r="D60" s="26">
        <f>BPU!D77</f>
        <v>0</v>
      </c>
      <c r="E60" s="65">
        <v>0</v>
      </c>
      <c r="F60" s="23">
        <f t="shared" si="0"/>
        <v>0</v>
      </c>
    </row>
    <row r="61" spans="1:6" ht="105">
      <c r="A61" s="29" t="s">
        <v>130</v>
      </c>
      <c r="B61" s="10" t="s">
        <v>64</v>
      </c>
      <c r="C61" s="37" t="s">
        <v>36</v>
      </c>
      <c r="D61" s="26">
        <f>BPU!D78</f>
        <v>0</v>
      </c>
      <c r="E61" s="103">
        <v>0</v>
      </c>
      <c r="F61" s="23">
        <f t="shared" si="0"/>
        <v>0</v>
      </c>
    </row>
    <row r="62" spans="1:6" ht="60">
      <c r="A62" s="29" t="s">
        <v>131</v>
      </c>
      <c r="B62" s="10" t="s">
        <v>65</v>
      </c>
      <c r="C62" s="12" t="s">
        <v>36</v>
      </c>
      <c r="D62" s="26">
        <f>BPU!D79</f>
        <v>0</v>
      </c>
      <c r="E62" s="65">
        <v>0</v>
      </c>
      <c r="F62" s="23">
        <f t="shared" si="0"/>
        <v>0</v>
      </c>
    </row>
    <row r="63" spans="1:6" ht="60">
      <c r="A63" s="29" t="s">
        <v>189</v>
      </c>
      <c r="B63" s="6" t="s">
        <v>66</v>
      </c>
      <c r="C63" s="12" t="s">
        <v>36</v>
      </c>
      <c r="D63" s="26">
        <f>BPU!D80</f>
        <v>0</v>
      </c>
      <c r="E63" s="65">
        <v>0</v>
      </c>
      <c r="F63" s="23">
        <f t="shared" si="0"/>
        <v>0</v>
      </c>
    </row>
    <row r="64" spans="1:6" ht="17.25">
      <c r="A64" s="29" t="s">
        <v>190</v>
      </c>
      <c r="B64" s="39" t="s">
        <v>67</v>
      </c>
      <c r="C64" s="9"/>
      <c r="D64" s="26"/>
      <c r="E64" s="101"/>
      <c r="F64" s="23"/>
    </row>
    <row r="65" spans="1:6" ht="90">
      <c r="A65" s="29" t="s">
        <v>132</v>
      </c>
      <c r="B65" s="10" t="s">
        <v>68</v>
      </c>
      <c r="C65" s="12" t="s">
        <v>36</v>
      </c>
      <c r="D65" s="26">
        <f>BPU!D82</f>
        <v>0</v>
      </c>
      <c r="E65" s="65">
        <v>0</v>
      </c>
      <c r="F65" s="23">
        <f t="shared" si="0"/>
        <v>0</v>
      </c>
    </row>
    <row r="66" spans="1:6" ht="75">
      <c r="A66" s="29" t="s">
        <v>133</v>
      </c>
      <c r="B66" s="36" t="s">
        <v>69</v>
      </c>
      <c r="C66" s="12" t="s">
        <v>36</v>
      </c>
      <c r="D66" s="26">
        <f>BPU!D83</f>
        <v>0</v>
      </c>
      <c r="E66" s="65">
        <v>300</v>
      </c>
      <c r="F66" s="23">
        <f t="shared" si="0"/>
        <v>0</v>
      </c>
    </row>
    <row r="67" spans="1:6" ht="75">
      <c r="A67" s="29" t="s">
        <v>134</v>
      </c>
      <c r="B67" s="36" t="s">
        <v>70</v>
      </c>
      <c r="C67" s="12" t="s">
        <v>36</v>
      </c>
      <c r="D67" s="26">
        <f>BPU!D84</f>
        <v>0</v>
      </c>
      <c r="E67" s="65">
        <v>0</v>
      </c>
      <c r="F67" s="23">
        <f t="shared" si="0"/>
        <v>0</v>
      </c>
    </row>
    <row r="68" spans="1:6" ht="75">
      <c r="A68" s="29" t="s">
        <v>135</v>
      </c>
      <c r="B68" s="36" t="s">
        <v>71</v>
      </c>
      <c r="C68" s="12" t="s">
        <v>36</v>
      </c>
      <c r="D68" s="26">
        <f>BPU!D85</f>
        <v>0</v>
      </c>
      <c r="E68" s="65">
        <v>0</v>
      </c>
      <c r="F68" s="23">
        <f t="shared" si="0"/>
        <v>0</v>
      </c>
    </row>
    <row r="69" spans="1:6" ht="17.25">
      <c r="A69" s="29" t="s">
        <v>191</v>
      </c>
      <c r="B69" s="40" t="s">
        <v>72</v>
      </c>
      <c r="C69" s="9"/>
      <c r="D69" s="26"/>
      <c r="E69" s="101"/>
      <c r="F69" s="23"/>
    </row>
    <row r="70" spans="1:6" ht="30">
      <c r="A70" s="29" t="s">
        <v>136</v>
      </c>
      <c r="B70" s="10" t="s">
        <v>73</v>
      </c>
      <c r="C70" s="12" t="s">
        <v>36</v>
      </c>
      <c r="D70" s="26">
        <f>BPU!D87</f>
        <v>0</v>
      </c>
      <c r="E70" s="65">
        <v>0</v>
      </c>
      <c r="F70" s="23">
        <f t="shared" si="0"/>
        <v>0</v>
      </c>
    </row>
    <row r="71" spans="1:6" ht="45">
      <c r="A71" s="29" t="s">
        <v>137</v>
      </c>
      <c r="B71" s="10" t="s">
        <v>74</v>
      </c>
      <c r="C71" s="12" t="s">
        <v>36</v>
      </c>
      <c r="D71" s="26">
        <f>BPU!D88</f>
        <v>0</v>
      </c>
      <c r="E71" s="65">
        <v>20</v>
      </c>
      <c r="F71" s="23">
        <f t="shared" si="0"/>
        <v>0</v>
      </c>
    </row>
    <row r="72" spans="1:6" ht="45">
      <c r="A72" s="29" t="s">
        <v>138</v>
      </c>
      <c r="B72" s="6" t="s">
        <v>75</v>
      </c>
      <c r="C72" s="12" t="s">
        <v>36</v>
      </c>
      <c r="D72" s="26">
        <f>BPU!D89</f>
        <v>0</v>
      </c>
      <c r="E72" s="65">
        <v>0</v>
      </c>
      <c r="F72" s="23">
        <f t="shared" si="0"/>
        <v>0</v>
      </c>
    </row>
    <row r="73" spans="1:6" ht="60">
      <c r="A73" s="29" t="s">
        <v>139</v>
      </c>
      <c r="B73" s="10" t="s">
        <v>76</v>
      </c>
      <c r="C73" s="12" t="s">
        <v>36</v>
      </c>
      <c r="D73" s="26">
        <f>BPU!D90</f>
        <v>0</v>
      </c>
      <c r="E73" s="65">
        <v>0</v>
      </c>
      <c r="F73" s="23">
        <f t="shared" si="0"/>
        <v>0</v>
      </c>
    </row>
    <row r="74" spans="1:6" ht="60">
      <c r="A74" s="29" t="s">
        <v>192</v>
      </c>
      <c r="B74" s="10" t="s">
        <v>77</v>
      </c>
      <c r="C74" s="12" t="s">
        <v>36</v>
      </c>
      <c r="D74" s="26">
        <f>BPU!D91</f>
        <v>0</v>
      </c>
      <c r="E74" s="65">
        <v>0</v>
      </c>
      <c r="F74" s="23">
        <f t="shared" si="0"/>
        <v>0</v>
      </c>
    </row>
    <row r="75" spans="1:6" ht="45">
      <c r="A75" s="29" t="s">
        <v>193</v>
      </c>
      <c r="B75" s="10" t="s">
        <v>78</v>
      </c>
      <c r="C75" s="12" t="s">
        <v>36</v>
      </c>
      <c r="D75" s="26">
        <f>BPU!D92</f>
        <v>0</v>
      </c>
      <c r="E75" s="65">
        <v>0</v>
      </c>
      <c r="F75" s="23">
        <f t="shared" ref="F75:F92" si="4">D75*E75</f>
        <v>0</v>
      </c>
    </row>
    <row r="76" spans="1:6" ht="17.25">
      <c r="A76" s="29" t="s">
        <v>194</v>
      </c>
      <c r="B76" s="39" t="s">
        <v>79</v>
      </c>
      <c r="C76" s="9"/>
      <c r="D76" s="26"/>
      <c r="E76" s="101"/>
      <c r="F76" s="23"/>
    </row>
    <row r="77" spans="1:6" ht="135">
      <c r="A77" s="29" t="s">
        <v>140</v>
      </c>
      <c r="B77" s="10" t="s">
        <v>80</v>
      </c>
      <c r="C77" s="17" t="s">
        <v>58</v>
      </c>
      <c r="D77" s="26">
        <f>BPU!D94</f>
        <v>0</v>
      </c>
      <c r="E77" s="65">
        <v>0</v>
      </c>
      <c r="F77" s="23">
        <f t="shared" si="4"/>
        <v>0</v>
      </c>
    </row>
    <row r="78" spans="1:6" ht="105">
      <c r="A78" s="29" t="s">
        <v>141</v>
      </c>
      <c r="B78" s="10" t="s">
        <v>81</v>
      </c>
      <c r="C78" s="17" t="s">
        <v>58</v>
      </c>
      <c r="D78" s="26">
        <f>BPU!D95</f>
        <v>0</v>
      </c>
      <c r="E78" s="65">
        <v>0</v>
      </c>
      <c r="F78" s="23">
        <f t="shared" si="4"/>
        <v>0</v>
      </c>
    </row>
    <row r="79" spans="1:6" ht="105">
      <c r="A79" s="29" t="s">
        <v>142</v>
      </c>
      <c r="B79" s="10" t="s">
        <v>81</v>
      </c>
      <c r="C79" s="17" t="s">
        <v>58</v>
      </c>
      <c r="D79" s="26">
        <f>BPU!D96</f>
        <v>0</v>
      </c>
      <c r="E79" s="65">
        <v>0</v>
      </c>
      <c r="F79" s="23">
        <f t="shared" si="4"/>
        <v>0</v>
      </c>
    </row>
    <row r="80" spans="1:6" ht="150">
      <c r="A80" s="29" t="s">
        <v>143</v>
      </c>
      <c r="B80" s="10" t="s">
        <v>148</v>
      </c>
      <c r="C80" s="17" t="s">
        <v>58</v>
      </c>
      <c r="D80" s="26">
        <f>BPU!D97</f>
        <v>0</v>
      </c>
      <c r="E80" s="65">
        <v>0</v>
      </c>
      <c r="F80" s="23">
        <f t="shared" si="4"/>
        <v>0</v>
      </c>
    </row>
    <row r="81" spans="1:6" ht="165">
      <c r="A81" s="29" t="s">
        <v>144</v>
      </c>
      <c r="B81" s="6" t="s">
        <v>82</v>
      </c>
      <c r="C81" s="12" t="s">
        <v>36</v>
      </c>
      <c r="D81" s="26">
        <f>BPU!D98</f>
        <v>0</v>
      </c>
      <c r="E81" s="65">
        <v>0</v>
      </c>
      <c r="F81" s="23">
        <f t="shared" si="4"/>
        <v>0</v>
      </c>
    </row>
    <row r="82" spans="1:6" ht="60" customHeight="1">
      <c r="A82" s="29" t="s">
        <v>145</v>
      </c>
      <c r="B82" s="7" t="s">
        <v>149</v>
      </c>
      <c r="C82" s="12" t="s">
        <v>36</v>
      </c>
      <c r="D82" s="26">
        <f>BPU!D99</f>
        <v>0</v>
      </c>
      <c r="E82" s="65">
        <v>0</v>
      </c>
      <c r="F82" s="23">
        <f t="shared" si="4"/>
        <v>0</v>
      </c>
    </row>
    <row r="83" spans="1:6" ht="17.25">
      <c r="A83" s="29" t="s">
        <v>146</v>
      </c>
      <c r="B83" s="39" t="s">
        <v>83</v>
      </c>
      <c r="C83" s="9"/>
      <c r="D83" s="26"/>
      <c r="E83" s="101"/>
      <c r="F83" s="23"/>
    </row>
    <row r="84" spans="1:6" ht="60">
      <c r="A84" s="29" t="s">
        <v>147</v>
      </c>
      <c r="B84" s="6" t="s">
        <v>84</v>
      </c>
      <c r="C84" s="17" t="s">
        <v>58</v>
      </c>
      <c r="D84" s="26">
        <f>BPU!D101</f>
        <v>0</v>
      </c>
      <c r="E84" s="65">
        <v>0</v>
      </c>
      <c r="F84" s="23">
        <f t="shared" si="4"/>
        <v>0</v>
      </c>
    </row>
    <row r="85" spans="1:6" ht="60">
      <c r="A85" s="29" t="s">
        <v>150</v>
      </c>
      <c r="B85" s="7" t="s">
        <v>85</v>
      </c>
      <c r="C85" s="17" t="s">
        <v>58</v>
      </c>
      <c r="D85" s="26">
        <f>BPU!D102</f>
        <v>0</v>
      </c>
      <c r="E85" s="65">
        <v>0</v>
      </c>
      <c r="F85" s="23">
        <f t="shared" si="4"/>
        <v>0</v>
      </c>
    </row>
    <row r="86" spans="1:6" ht="60">
      <c r="A86" s="29" t="s">
        <v>151</v>
      </c>
      <c r="B86" s="7" t="s">
        <v>86</v>
      </c>
      <c r="C86" s="17" t="s">
        <v>58</v>
      </c>
      <c r="D86" s="26">
        <f>BPU!D103</f>
        <v>0</v>
      </c>
      <c r="E86" s="65">
        <v>0</v>
      </c>
      <c r="F86" s="23">
        <f t="shared" si="4"/>
        <v>0</v>
      </c>
    </row>
    <row r="87" spans="1:6" ht="17.25">
      <c r="A87" s="29" t="s">
        <v>195</v>
      </c>
      <c r="B87" s="62" t="s">
        <v>87</v>
      </c>
      <c r="C87" s="11"/>
      <c r="D87" s="26"/>
      <c r="E87" s="101"/>
      <c r="F87" s="23"/>
    </row>
    <row r="88" spans="1:6" ht="47.25" customHeight="1">
      <c r="A88" s="29" t="s">
        <v>152</v>
      </c>
      <c r="B88" s="63" t="s">
        <v>88</v>
      </c>
      <c r="C88" s="64" t="s">
        <v>36</v>
      </c>
      <c r="D88" s="26">
        <f>BPU!D105</f>
        <v>0</v>
      </c>
      <c r="E88" s="65">
        <v>0</v>
      </c>
      <c r="F88" s="23">
        <f t="shared" si="4"/>
        <v>0</v>
      </c>
    </row>
    <row r="89" spans="1:6" ht="44.25" customHeight="1">
      <c r="A89" s="29" t="s">
        <v>153</v>
      </c>
      <c r="B89" s="67" t="s">
        <v>89</v>
      </c>
      <c r="C89" s="64" t="s">
        <v>90</v>
      </c>
      <c r="D89" s="26">
        <f>BPU!D106</f>
        <v>0</v>
      </c>
      <c r="E89" s="65">
        <v>0</v>
      </c>
      <c r="F89" s="23">
        <f t="shared" si="4"/>
        <v>0</v>
      </c>
    </row>
    <row r="90" spans="1:6" ht="51" customHeight="1">
      <c r="A90" s="29" t="s">
        <v>154</v>
      </c>
      <c r="B90" s="67" t="s">
        <v>91</v>
      </c>
      <c r="C90" s="64" t="s">
        <v>25</v>
      </c>
      <c r="D90" s="26">
        <f>BPU!D107</f>
        <v>0</v>
      </c>
      <c r="E90" s="65">
        <v>10</v>
      </c>
      <c r="F90" s="23">
        <f t="shared" si="4"/>
        <v>0</v>
      </c>
    </row>
    <row r="91" spans="1:6" ht="46.5" customHeight="1">
      <c r="A91" s="29" t="s">
        <v>196</v>
      </c>
      <c r="B91" s="67" t="s">
        <v>92</v>
      </c>
      <c r="C91" s="64" t="s">
        <v>93</v>
      </c>
      <c r="D91" s="26">
        <f>BPU!D108</f>
        <v>0</v>
      </c>
      <c r="E91" s="65">
        <v>0</v>
      </c>
      <c r="F91" s="23">
        <f t="shared" si="4"/>
        <v>0</v>
      </c>
    </row>
    <row r="92" spans="1:6" ht="45.75" customHeight="1">
      <c r="A92" s="29" t="s">
        <v>197</v>
      </c>
      <c r="B92" s="67" t="s">
        <v>92</v>
      </c>
      <c r="C92" s="64" t="s">
        <v>90</v>
      </c>
      <c r="D92" s="26">
        <f>BPU!D109</f>
        <v>0</v>
      </c>
      <c r="E92" s="65">
        <v>2</v>
      </c>
      <c r="F92" s="23">
        <f t="shared" si="4"/>
        <v>0</v>
      </c>
    </row>
    <row r="93" spans="1:6" ht="36" customHeight="1">
      <c r="A93" s="138" t="s">
        <v>166</v>
      </c>
      <c r="B93" s="138"/>
      <c r="C93" s="138"/>
      <c r="D93" s="138"/>
      <c r="E93" s="138"/>
      <c r="F93" s="66">
        <f>SUM(F10:F92)</f>
        <v>0</v>
      </c>
    </row>
    <row r="94" spans="1:6" ht="41.25" customHeight="1">
      <c r="A94" s="138" t="s">
        <v>171</v>
      </c>
      <c r="B94" s="138"/>
      <c r="C94" s="138"/>
      <c r="D94" s="138"/>
      <c r="E94" s="138"/>
      <c r="F94" s="72">
        <v>0.2</v>
      </c>
    </row>
    <row r="95" spans="1:6" ht="25.5" customHeight="1">
      <c r="A95" s="138" t="s">
        <v>168</v>
      </c>
      <c r="B95" s="138"/>
      <c r="C95" s="138"/>
      <c r="D95" s="138"/>
      <c r="E95" s="138"/>
      <c r="F95" s="66">
        <f>F93*0.2</f>
        <v>0</v>
      </c>
    </row>
    <row r="96" spans="1:6" ht="36.75" customHeight="1">
      <c r="A96" s="138" t="s">
        <v>169</v>
      </c>
      <c r="B96" s="138"/>
      <c r="C96" s="138"/>
      <c r="D96" s="138"/>
      <c r="E96" s="138"/>
      <c r="F96" s="66">
        <f>F93*1.2</f>
        <v>0</v>
      </c>
    </row>
    <row r="97" spans="1:6">
      <c r="A97" s="18"/>
      <c r="B97" s="18"/>
      <c r="C97" s="18"/>
      <c r="D97" s="18"/>
      <c r="E97" s="54"/>
      <c r="F97" s="18"/>
    </row>
    <row r="98" spans="1:6">
      <c r="A98" s="18"/>
      <c r="B98" s="18"/>
      <c r="C98" s="18"/>
      <c r="D98" s="18"/>
      <c r="E98" s="54"/>
      <c r="F98" s="18"/>
    </row>
    <row r="99" spans="1:6">
      <c r="A99" s="18"/>
      <c r="B99" s="18"/>
      <c r="C99" s="18"/>
      <c r="D99" s="18"/>
      <c r="E99" s="54"/>
      <c r="F99" s="18"/>
    </row>
    <row r="100" spans="1:6">
      <c r="A100" s="18"/>
      <c r="B100" s="18"/>
      <c r="C100" s="18"/>
      <c r="D100" s="18"/>
      <c r="E100" s="54"/>
      <c r="F100" s="18"/>
    </row>
    <row r="101" spans="1:6">
      <c r="A101" s="18"/>
      <c r="B101" s="18"/>
      <c r="C101" s="18"/>
      <c r="D101" s="18"/>
      <c r="E101" s="54"/>
      <c r="F101" s="18"/>
    </row>
    <row r="102" spans="1:6">
      <c r="A102" s="18"/>
      <c r="B102" s="18"/>
      <c r="C102" s="18"/>
      <c r="D102" s="18"/>
      <c r="E102" s="54"/>
      <c r="F102" s="18"/>
    </row>
    <row r="103" spans="1:6">
      <c r="A103" s="18"/>
      <c r="B103" s="18"/>
      <c r="C103" s="18"/>
      <c r="D103" s="18"/>
      <c r="E103" s="54"/>
      <c r="F103" s="18"/>
    </row>
    <row r="104" spans="1:6">
      <c r="A104" s="18"/>
      <c r="B104" s="18"/>
      <c r="C104" s="18"/>
      <c r="D104" s="18"/>
      <c r="E104" s="54"/>
      <c r="F104" s="18"/>
    </row>
    <row r="105" spans="1:6">
      <c r="A105" s="18"/>
      <c r="B105" s="18"/>
      <c r="C105" s="18"/>
      <c r="D105" s="18"/>
      <c r="E105" s="54"/>
      <c r="F105" s="18"/>
    </row>
    <row r="106" spans="1:6">
      <c r="A106" s="18"/>
      <c r="B106" s="18"/>
      <c r="C106" s="18"/>
      <c r="D106" s="18"/>
      <c r="E106" s="54"/>
      <c r="F106" s="18"/>
    </row>
    <row r="107" spans="1:6">
      <c r="A107" s="18"/>
      <c r="B107" s="18"/>
      <c r="C107" s="18"/>
      <c r="D107" s="18"/>
      <c r="E107" s="54"/>
      <c r="F107" s="18"/>
    </row>
    <row r="108" spans="1:6">
      <c r="A108" s="18"/>
      <c r="B108" s="18"/>
      <c r="C108" s="18"/>
      <c r="D108" s="18"/>
      <c r="E108" s="54"/>
      <c r="F108" s="18"/>
    </row>
    <row r="109" spans="1:6">
      <c r="A109" s="18"/>
      <c r="B109" s="18"/>
      <c r="C109" s="18"/>
      <c r="D109" s="18"/>
      <c r="E109" s="54"/>
      <c r="F109" s="18"/>
    </row>
    <row r="110" spans="1:6">
      <c r="A110" s="18"/>
      <c r="B110" s="18"/>
      <c r="C110" s="18"/>
      <c r="D110" s="18"/>
      <c r="E110" s="54"/>
      <c r="F110" s="18"/>
    </row>
  </sheetData>
  <mergeCells count="12">
    <mergeCell ref="A94:E94"/>
    <mergeCell ref="A95:E95"/>
    <mergeCell ref="A96:E96"/>
    <mergeCell ref="A1:F1"/>
    <mergeCell ref="A2:F2"/>
    <mergeCell ref="A3:F3"/>
    <mergeCell ref="A4:F4"/>
    <mergeCell ref="A6:A7"/>
    <mergeCell ref="B6:B7"/>
    <mergeCell ref="C6:C7"/>
    <mergeCell ref="E6:E7"/>
    <mergeCell ref="A93:E93"/>
  </mergeCells>
  <phoneticPr fontId="1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8DA44B-DF07-4F00-BF9C-01F7F7AF5051}">
  <dimension ref="A1:D18"/>
  <sheetViews>
    <sheetView topLeftCell="A3" workbookViewId="0">
      <selection activeCell="G28" sqref="G28"/>
    </sheetView>
  </sheetViews>
  <sheetFormatPr baseColWidth="10" defaultRowHeight="15"/>
  <cols>
    <col min="1" max="1" width="93.85546875" customWidth="1"/>
    <col min="2" max="2" width="24.140625" bestFit="1" customWidth="1"/>
    <col min="4" max="4" width="20.5703125" customWidth="1"/>
  </cols>
  <sheetData>
    <row r="1" spans="1:4">
      <c r="A1" s="147" t="s">
        <v>208</v>
      </c>
      <c r="B1" s="147"/>
      <c r="C1" s="147"/>
      <c r="D1" s="147"/>
    </row>
    <row r="2" spans="1:4" ht="52.5" customHeight="1">
      <c r="A2" s="146" t="s">
        <v>209</v>
      </c>
      <c r="B2" s="146"/>
      <c r="C2" s="146"/>
      <c r="D2" s="146"/>
    </row>
    <row r="3" spans="1:4" ht="229.5" customHeight="1">
      <c r="A3" s="145" t="s">
        <v>203</v>
      </c>
      <c r="B3" s="145"/>
      <c r="C3" s="145"/>
      <c r="D3" s="145"/>
    </row>
    <row r="5" spans="1:4" ht="30">
      <c r="A5" s="113" t="s">
        <v>157</v>
      </c>
      <c r="B5" s="115" t="s">
        <v>204</v>
      </c>
      <c r="C5" s="113" t="s">
        <v>158</v>
      </c>
      <c r="D5" s="113" t="s">
        <v>159</v>
      </c>
    </row>
    <row r="6" spans="1:4" ht="24.95" customHeight="1">
      <c r="A6" s="69" t="s">
        <v>173</v>
      </c>
      <c r="B6" s="71"/>
      <c r="C6" s="71"/>
      <c r="D6" s="71">
        <f>B6*C6</f>
        <v>0</v>
      </c>
    </row>
    <row r="7" spans="1:4" ht="24.95" customHeight="1">
      <c r="A7" s="69" t="s">
        <v>160</v>
      </c>
      <c r="B7" s="71"/>
      <c r="C7" s="71"/>
      <c r="D7" s="71">
        <f t="shared" ref="D7:D12" si="0">B7*C7</f>
        <v>0</v>
      </c>
    </row>
    <row r="8" spans="1:4" ht="24.95" customHeight="1">
      <c r="A8" s="69" t="s">
        <v>161</v>
      </c>
      <c r="B8" s="71"/>
      <c r="C8" s="71"/>
      <c r="D8" s="71">
        <f t="shared" si="0"/>
        <v>0</v>
      </c>
    </row>
    <row r="9" spans="1:4" ht="24.95" customHeight="1">
      <c r="A9" s="69" t="s">
        <v>162</v>
      </c>
      <c r="B9" s="71"/>
      <c r="C9" s="71"/>
      <c r="D9" s="71">
        <f t="shared" si="0"/>
        <v>0</v>
      </c>
    </row>
    <row r="10" spans="1:4" ht="24.95" customHeight="1">
      <c r="A10" s="69" t="s">
        <v>163</v>
      </c>
      <c r="B10" s="71"/>
      <c r="C10" s="71"/>
      <c r="D10" s="71">
        <f t="shared" si="0"/>
        <v>0</v>
      </c>
    </row>
    <row r="11" spans="1:4" ht="24.95" customHeight="1">
      <c r="A11" s="69" t="s">
        <v>164</v>
      </c>
      <c r="B11" s="71"/>
      <c r="C11" s="71"/>
      <c r="D11" s="71">
        <f t="shared" si="0"/>
        <v>0</v>
      </c>
    </row>
    <row r="12" spans="1:4" ht="24.95" customHeight="1">
      <c r="A12" s="69" t="s">
        <v>165</v>
      </c>
      <c r="B12" s="71"/>
      <c r="C12" s="71"/>
      <c r="D12" s="71">
        <f t="shared" si="0"/>
        <v>0</v>
      </c>
    </row>
    <row r="13" spans="1:4" ht="24.95" customHeight="1">
      <c r="A13" s="69" t="s">
        <v>205</v>
      </c>
      <c r="B13" s="71"/>
      <c r="C13" s="71"/>
      <c r="D13" s="71">
        <v>0</v>
      </c>
    </row>
    <row r="14" spans="1:4" ht="24.95" customHeight="1">
      <c r="A14" s="70"/>
      <c r="B14" s="69"/>
      <c r="C14" s="111" t="s">
        <v>166</v>
      </c>
      <c r="D14" s="71">
        <f>SUM(D6:D13)</f>
        <v>0</v>
      </c>
    </row>
    <row r="15" spans="1:4" ht="24.95" customHeight="1">
      <c r="A15" s="70"/>
      <c r="B15" s="143" t="s">
        <v>167</v>
      </c>
      <c r="C15" s="144"/>
      <c r="D15" s="112">
        <v>0.2</v>
      </c>
    </row>
    <row r="16" spans="1:4" ht="24.95" customHeight="1">
      <c r="A16" s="70"/>
      <c r="B16" s="69"/>
      <c r="C16" s="111" t="s">
        <v>168</v>
      </c>
      <c r="D16" s="71">
        <f>D14*0.2</f>
        <v>0</v>
      </c>
    </row>
    <row r="17" spans="1:4" ht="24.95" customHeight="1">
      <c r="A17" s="70"/>
      <c r="B17" s="69"/>
      <c r="C17" s="111" t="s">
        <v>169</v>
      </c>
      <c r="D17" s="114">
        <f>D14+D16</f>
        <v>0</v>
      </c>
    </row>
    <row r="18" spans="1:4" ht="20.100000000000001" customHeight="1"/>
  </sheetData>
  <mergeCells count="4">
    <mergeCell ref="B15:C15"/>
    <mergeCell ref="A3:D3"/>
    <mergeCell ref="A2:D2"/>
    <mergeCell ref="A1:D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BPU</vt:lpstr>
      <vt:lpstr>DQE  BPU</vt:lpstr>
      <vt:lpstr>DE sub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Vanessa SAULNIER-CABANE</dc:creator>
  <cp:lastModifiedBy>Vanessa SAULNIER-CABANE</cp:lastModifiedBy>
  <dcterms:created xsi:type="dcterms:W3CDTF">2015-06-05T18:19:34Z</dcterms:created>
  <dcterms:modified xsi:type="dcterms:W3CDTF">2026-02-17T10:06:08Z</dcterms:modified>
</cp:coreProperties>
</file>